
<file path=[Content_Types].xml><?xml version="1.0" encoding="utf-8"?>
<Types xmlns="http://schemas.openxmlformats.org/package/2006/content-types">
  <Default Extension="xml" ContentType="application/xml"/>
  <Default Extension="vml" ContentType="application/vnd.openxmlformats-officedocument.vmlDrawing"/>
  <Default Extension="jpg" ContentType="image/jpe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5.xml" ContentType="application/vnd.openxmlformats-officedocument.spreadsheetml.comments+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4526"/>
  <workbookPr showInkAnnotation="0" autoCompressPictures="0"/>
  <bookViews>
    <workbookView xWindow="20800" yWindow="900" windowWidth="29240" windowHeight="20020" tabRatio="674"/>
  </bookViews>
  <sheets>
    <sheet name="Cover" sheetId="19" r:id="rId1"/>
    <sheet name="Home" sheetId="3" r:id="rId2"/>
    <sheet name="V1" sheetId="4" r:id="rId3"/>
    <sheet name="V2" sheetId="5" r:id="rId4"/>
    <sheet name="V3" sheetId="6" r:id="rId5"/>
    <sheet name="V4" sheetId="8" r:id="rId6"/>
    <sheet name="V5" sheetId="10" r:id="rId7"/>
    <sheet name="V6" sheetId="9" r:id="rId8"/>
    <sheet name="Staff" sheetId="11" r:id="rId9"/>
    <sheet name="S1" sheetId="12" r:id="rId10"/>
    <sheet name="S2" sheetId="13" r:id="rId11"/>
    <sheet name="S3" sheetId="14" r:id="rId12"/>
    <sheet name="Check" sheetId="15" r:id="rId13"/>
    <sheet name="C1" sheetId="20" r:id="rId14"/>
    <sheet name="C2" sheetId="21" r:id="rId15"/>
    <sheet name="C3" sheetId="22" r:id="rId16"/>
    <sheet name="C4" sheetId="23" r:id="rId17"/>
    <sheet name="C5" sheetId="24" r:id="rId18"/>
    <sheet name="C6" sheetId="25" r:id="rId19"/>
    <sheet name="Path" sheetId="16" r:id="rId20"/>
    <sheet name="P1" sheetId="17" r:id="rId21"/>
    <sheet name="P2" sheetId="18" r:id="rId22"/>
    <sheet name="P3" sheetId="26" r:id="rId23"/>
  </sheets>
  <definedNames>
    <definedName name="Price">'P3'!$Q$8</definedName>
    <definedName name="_xlnm.Print_Area" localSheetId="7">'V6'!$A$3:$H$27</definedName>
    <definedName name="_xlnm.Print_Titles" localSheetId="7">'V6'!$1:$2</definedName>
    <definedName name="SAPBEXrevision" hidden="1">1</definedName>
    <definedName name="SAPBEXsysID" hidden="1">"BWP"</definedName>
    <definedName name="SAPBEXwbID" hidden="1">"3V0A6S4303X13TNHNF8L4AXTR"</definedName>
    <definedName name="Volume">'P3'!$Q$4</definedName>
  </definedNam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M45" i="26" l="1"/>
  <c r="N45" i="26"/>
  <c r="O45" i="26"/>
  <c r="P45" i="26"/>
  <c r="Q45" i="26"/>
  <c r="R45" i="26"/>
  <c r="S45" i="26"/>
  <c r="K11" i="8"/>
  <c r="K12" i="6"/>
  <c r="K9" i="5"/>
  <c r="R38" i="10"/>
  <c r="S38" i="10"/>
  <c r="T38" i="10"/>
  <c r="U38" i="10"/>
  <c r="V38" i="10"/>
  <c r="W38" i="10"/>
  <c r="X38" i="10"/>
  <c r="J38" i="10"/>
  <c r="K38" i="10"/>
  <c r="L38" i="10"/>
  <c r="M38" i="10"/>
  <c r="N38" i="10"/>
  <c r="O38" i="10"/>
  <c r="P38" i="10"/>
  <c r="Q38" i="10"/>
  <c r="E38" i="10"/>
  <c r="F38" i="10"/>
  <c r="G38" i="10"/>
  <c r="H38" i="10"/>
  <c r="I38" i="10"/>
  <c r="X40" i="10"/>
  <c r="O4" i="26"/>
  <c r="O8" i="26"/>
  <c r="D42" i="26"/>
  <c r="D43" i="26"/>
  <c r="P8" i="26"/>
  <c r="D44" i="26"/>
  <c r="P21" i="26"/>
  <c r="P23" i="26"/>
  <c r="P25" i="26"/>
  <c r="P27" i="26"/>
  <c r="D45" i="26"/>
  <c r="P12" i="26"/>
  <c r="P14" i="26"/>
  <c r="P16" i="26"/>
  <c r="P18" i="26"/>
  <c r="D46" i="26"/>
  <c r="S42" i="26"/>
  <c r="S46" i="26"/>
  <c r="R42" i="26"/>
  <c r="R46" i="26"/>
  <c r="Q42" i="26"/>
  <c r="Q46" i="26"/>
  <c r="P42" i="26"/>
  <c r="P46" i="26"/>
  <c r="O42" i="26"/>
  <c r="O46" i="26"/>
  <c r="N42" i="26"/>
  <c r="N46" i="26"/>
  <c r="M42" i="26"/>
  <c r="M46" i="26"/>
  <c r="L42" i="26"/>
  <c r="L46" i="26"/>
  <c r="K42" i="26"/>
  <c r="K46" i="26"/>
  <c r="J42" i="26"/>
  <c r="J46" i="26"/>
  <c r="I42" i="26"/>
  <c r="I46" i="26"/>
  <c r="H42" i="26"/>
  <c r="H46" i="26"/>
  <c r="G42" i="26"/>
  <c r="G46" i="26"/>
  <c r="F42" i="26"/>
  <c r="F46" i="26"/>
  <c r="E42" i="26"/>
  <c r="E46" i="26"/>
  <c r="E45" i="26"/>
  <c r="F45" i="26"/>
  <c r="G45" i="26"/>
  <c r="H45" i="26"/>
  <c r="I45" i="26"/>
  <c r="J45" i="26"/>
  <c r="K45" i="26"/>
  <c r="L45" i="26"/>
  <c r="S44" i="26"/>
  <c r="R44" i="26"/>
  <c r="Q44" i="26"/>
  <c r="P44" i="26"/>
  <c r="O44" i="26"/>
  <c r="N44" i="26"/>
  <c r="M44" i="26"/>
  <c r="L44" i="26"/>
  <c r="K44" i="26"/>
  <c r="J44" i="26"/>
  <c r="I44" i="26"/>
  <c r="H44" i="26"/>
  <c r="G44" i="26"/>
  <c r="F44" i="26"/>
  <c r="E44" i="26"/>
  <c r="S43" i="26"/>
  <c r="R43" i="26"/>
  <c r="Q43" i="26"/>
  <c r="P43" i="26"/>
  <c r="O43" i="26"/>
  <c r="N43" i="26"/>
  <c r="M43" i="26"/>
  <c r="L43" i="26"/>
  <c r="K43" i="26"/>
  <c r="J43" i="26"/>
  <c r="I43" i="26"/>
  <c r="H43" i="26"/>
  <c r="G43" i="26"/>
  <c r="F43" i="26"/>
  <c r="E43" i="26"/>
  <c r="H34" i="26"/>
  <c r="P29" i="26"/>
  <c r="H33" i="26"/>
  <c r="F33" i="26"/>
  <c r="P31" i="26"/>
  <c r="P32" i="26"/>
  <c r="O18" i="26"/>
  <c r="F21" i="18"/>
  <c r="C21" i="18"/>
  <c r="X39" i="10"/>
  <c r="W39" i="10"/>
  <c r="V39" i="10"/>
  <c r="U39" i="10"/>
  <c r="T39" i="10"/>
  <c r="S39" i="10"/>
  <c r="R39" i="10"/>
  <c r="Q39" i="10"/>
  <c r="P39" i="10"/>
  <c r="O39" i="10"/>
  <c r="N39" i="10"/>
  <c r="M39" i="10"/>
  <c r="L39" i="10"/>
  <c r="K39" i="10"/>
  <c r="J39" i="10"/>
  <c r="I39" i="10"/>
  <c r="H39" i="10"/>
  <c r="G39" i="10"/>
  <c r="F39" i="10"/>
  <c r="E39" i="10"/>
  <c r="K30" i="10"/>
</calcChain>
</file>

<file path=xl/comments1.xml><?xml version="1.0" encoding="utf-8"?>
<comments xmlns="http://schemas.openxmlformats.org/spreadsheetml/2006/main">
  <authors>
    <author>Dave</author>
  </authors>
  <commentList>
    <comment ref="G3" authorId="0">
      <text>
        <r>
          <rPr>
            <sz val="12"/>
            <color theme="1"/>
            <rFont val="Calibri"/>
            <family val="2"/>
            <charset val="204"/>
            <scheme val="minor"/>
          </rPr>
          <t>Business Intelligence</t>
        </r>
        <r>
          <rPr>
            <b/>
            <sz val="14"/>
            <color indexed="81"/>
            <rFont val="Arial"/>
          </rPr>
          <t xml:space="preserve">
o  Competitive Intelligence
o  Benchmarking</t>
        </r>
      </text>
    </comment>
    <comment ref="G4" authorId="0">
      <text>
        <r>
          <rPr>
            <sz val="12"/>
            <color theme="1"/>
            <rFont val="Calibri"/>
            <family val="2"/>
            <charset val="204"/>
            <scheme val="minor"/>
          </rPr>
          <t>Voice of the Customer</t>
        </r>
        <r>
          <rPr>
            <b/>
            <sz val="14"/>
            <color indexed="81"/>
            <rFont val="Arial"/>
          </rPr>
          <t xml:space="preserve">
o  Customer Feedback
o  Market Analysis</t>
        </r>
      </text>
    </comment>
    <comment ref="G5" authorId="0">
      <text>
        <r>
          <rPr>
            <sz val="12"/>
            <color theme="1"/>
            <rFont val="Calibri"/>
            <family val="2"/>
            <charset val="204"/>
            <scheme val="minor"/>
          </rPr>
          <t>Strategic Direction</t>
        </r>
        <r>
          <rPr>
            <b/>
            <sz val="14"/>
            <color indexed="81"/>
            <rFont val="Arial"/>
          </rPr>
          <t xml:space="preserve">
o  Vision
o  Strategy to Achieve</t>
        </r>
      </text>
    </comment>
    <comment ref="G6" authorId="0">
      <text>
        <r>
          <rPr>
            <sz val="12"/>
            <color theme="1"/>
            <rFont val="Calibri"/>
            <family val="2"/>
            <charset val="204"/>
            <scheme val="minor"/>
          </rPr>
          <t>Financial Management</t>
        </r>
        <r>
          <rPr>
            <b/>
            <sz val="14"/>
            <color indexed="81"/>
            <rFont val="Arial"/>
          </rPr>
          <t xml:space="preserve">
o  Accounting &amp; Control
o  Business Analysis</t>
        </r>
      </text>
    </comment>
    <comment ref="G7" authorId="0">
      <text>
        <r>
          <rPr>
            <sz val="12"/>
            <color theme="1"/>
            <rFont val="Calibri"/>
            <family val="2"/>
            <charset val="204"/>
            <scheme val="minor"/>
          </rPr>
          <t>Capital Investments</t>
        </r>
        <r>
          <rPr>
            <b/>
            <sz val="14"/>
            <color indexed="81"/>
            <rFont val="Arial"/>
          </rPr>
          <t xml:space="preserve">
o  ROI Analysis
o  Capital Productivity</t>
        </r>
      </text>
    </comment>
    <comment ref="G9" authorId="0">
      <text>
        <r>
          <rPr>
            <sz val="12"/>
            <color theme="1"/>
            <rFont val="Calibri"/>
            <family val="2"/>
            <charset val="204"/>
            <scheme val="minor"/>
          </rPr>
          <t>Organization Structure</t>
        </r>
        <r>
          <rPr>
            <b/>
            <sz val="14"/>
            <color indexed="81"/>
            <rFont val="Arial"/>
          </rPr>
          <t xml:space="preserve">
o  Functional Skills
o  Process Management</t>
        </r>
      </text>
    </comment>
    <comment ref="G10" authorId="0">
      <text>
        <r>
          <rPr>
            <b/>
            <u/>
            <sz val="14"/>
            <color indexed="81"/>
            <rFont val="Arial"/>
          </rPr>
          <t>Decision Making Processes</t>
        </r>
        <r>
          <rPr>
            <b/>
            <sz val="14"/>
            <color indexed="81"/>
            <rFont val="Arial"/>
          </rPr>
          <t xml:space="preserve">
o  Authority Structure
o  Formats and Practices</t>
        </r>
      </text>
    </comment>
    <comment ref="G11" authorId="0">
      <text>
        <r>
          <rPr>
            <sz val="12"/>
            <color theme="1"/>
            <rFont val="Calibri"/>
            <family val="2"/>
            <charset val="204"/>
            <scheme val="minor"/>
          </rPr>
          <t>Communication &amp; Alignment</t>
        </r>
        <r>
          <rPr>
            <b/>
            <sz val="14"/>
            <color indexed="81"/>
            <rFont val="Arial"/>
          </rPr>
          <t xml:space="preserve">
o  Practices
o  Tools &amp; Techniques</t>
        </r>
      </text>
    </comment>
    <comment ref="G12" authorId="0">
      <text>
        <r>
          <rPr>
            <sz val="12"/>
            <color theme="1"/>
            <rFont val="Calibri"/>
            <family val="2"/>
            <charset val="204"/>
            <scheme val="minor"/>
          </rPr>
          <t>HR Policy &amp; Practice</t>
        </r>
        <r>
          <rPr>
            <b/>
            <sz val="14"/>
            <color indexed="81"/>
            <rFont val="Arial"/>
          </rPr>
          <t xml:space="preserve">
o  Oeganizational Position
o  Professionalism</t>
        </r>
      </text>
    </comment>
    <comment ref="G13" authorId="0">
      <text>
        <r>
          <rPr>
            <sz val="12"/>
            <color theme="1"/>
            <rFont val="Calibri"/>
            <family val="2"/>
            <charset val="204"/>
            <scheme val="minor"/>
          </rPr>
          <t>Executive Sponsorship</t>
        </r>
        <r>
          <rPr>
            <b/>
            <sz val="14"/>
            <color indexed="81"/>
            <rFont val="Arial"/>
          </rPr>
          <t xml:space="preserve">
o  Visibility
o  Focus</t>
        </r>
      </text>
    </comment>
    <comment ref="G14" authorId="0">
      <text>
        <r>
          <rPr>
            <b/>
            <u/>
            <sz val="14"/>
            <color indexed="81"/>
            <rFont val="Arial"/>
          </rPr>
          <t>Priority Setting</t>
        </r>
        <r>
          <rPr>
            <b/>
            <sz val="14"/>
            <color indexed="81"/>
            <rFont val="Arial"/>
          </rPr>
          <t xml:space="preserve">
o  Schedule Management
o  Emergency Management</t>
        </r>
      </text>
    </comment>
    <comment ref="G15" authorId="0">
      <text>
        <r>
          <rPr>
            <sz val="12"/>
            <color theme="1"/>
            <rFont val="Calibri"/>
            <family val="2"/>
            <charset val="204"/>
            <scheme val="minor"/>
          </rPr>
          <t>Hiring, Retention, Succession</t>
        </r>
        <r>
          <rPr>
            <b/>
            <sz val="14"/>
            <color indexed="81"/>
            <rFont val="Arial"/>
          </rPr>
          <t xml:space="preserve">
o  Critical Skills Coverage
o  Continuity</t>
        </r>
      </text>
    </comment>
    <comment ref="G16" authorId="0">
      <text>
        <r>
          <rPr>
            <sz val="12"/>
            <color theme="1"/>
            <rFont val="Calibri"/>
            <family val="2"/>
            <charset val="204"/>
            <scheme val="minor"/>
          </rPr>
          <t>Education, Training &amp; Skill Flexibility</t>
        </r>
        <r>
          <rPr>
            <b/>
            <sz val="14"/>
            <color indexed="81"/>
            <rFont val="Arial"/>
          </rPr>
          <t xml:space="preserve">
o  Task Competence
o  Coverage</t>
        </r>
      </text>
    </comment>
    <comment ref="G18" authorId="0">
      <text>
        <r>
          <rPr>
            <sz val="12"/>
            <color theme="1"/>
            <rFont val="Calibri"/>
            <family val="2"/>
            <charset val="204"/>
            <scheme val="minor"/>
          </rPr>
          <t>Marketing &amp; Sales</t>
        </r>
        <r>
          <rPr>
            <b/>
            <sz val="14"/>
            <color indexed="81"/>
            <rFont val="Arial"/>
          </rPr>
          <t xml:space="preserve">
o  Funnel Management
o  Income Generation</t>
        </r>
      </text>
    </comment>
    <comment ref="G19" authorId="0">
      <text>
        <r>
          <rPr>
            <sz val="12"/>
            <color theme="1"/>
            <rFont val="Calibri"/>
            <family val="2"/>
            <charset val="204"/>
            <scheme val="minor"/>
          </rPr>
          <t>Work Practices</t>
        </r>
        <r>
          <rPr>
            <b/>
            <sz val="14"/>
            <color indexed="81"/>
            <rFont val="Arial"/>
          </rPr>
          <t xml:space="preserve">
o  Standard Work
o  Team Processes</t>
        </r>
      </text>
    </comment>
    <comment ref="G20" authorId="0">
      <text>
        <r>
          <rPr>
            <sz val="12"/>
            <color theme="1"/>
            <rFont val="Calibri"/>
            <family val="2"/>
            <charset val="204"/>
            <scheme val="minor"/>
          </rPr>
          <t>Supply Chain</t>
        </r>
        <r>
          <rPr>
            <b/>
            <sz val="14"/>
            <color indexed="81"/>
            <rFont val="Arial"/>
          </rPr>
          <t xml:space="preserve">
o  Supplier Management
o  Transportation Management</t>
        </r>
      </text>
    </comment>
    <comment ref="G21" authorId="0">
      <text>
        <r>
          <rPr>
            <b/>
            <u/>
            <sz val="11"/>
            <color indexed="81"/>
            <rFont val="Tahoma"/>
            <family val="2"/>
          </rPr>
          <t>Supporting Technologies</t>
        </r>
        <r>
          <rPr>
            <b/>
            <sz val="11"/>
            <color indexed="81"/>
            <rFont val="Tahoma"/>
            <family val="2"/>
          </rPr>
          <t xml:space="preserve">
o  Computer Systems
o  Information Processes</t>
        </r>
      </text>
    </comment>
    <comment ref="G22" authorId="0">
      <text>
        <r>
          <rPr>
            <sz val="12"/>
            <color theme="1"/>
            <rFont val="Calibri"/>
            <family val="2"/>
            <charset val="204"/>
            <scheme val="minor"/>
          </rPr>
          <t>Process Management</t>
        </r>
        <r>
          <rPr>
            <b/>
            <sz val="14"/>
            <color indexed="81"/>
            <rFont val="Arial"/>
          </rPr>
          <t xml:space="preserve">
o  Definitions &amp; Flow Charts
o  Ownership</t>
        </r>
      </text>
    </comment>
    <comment ref="G23" authorId="0">
      <text>
        <r>
          <rPr>
            <sz val="12"/>
            <color theme="1"/>
            <rFont val="Calibri"/>
            <family val="2"/>
            <charset val="204"/>
            <scheme val="minor"/>
          </rPr>
          <t>Roles &amp; Responsibilities</t>
        </r>
        <r>
          <rPr>
            <b/>
            <sz val="14"/>
            <color indexed="81"/>
            <rFont val="Arial"/>
          </rPr>
          <t xml:space="preserve">
o  Accountability &amp; Responsibility
o  Consulting &amp; Informing</t>
        </r>
      </text>
    </comment>
    <comment ref="G24" authorId="0">
      <text>
        <r>
          <rPr>
            <sz val="12"/>
            <color theme="1"/>
            <rFont val="Calibri"/>
            <family val="2"/>
            <charset val="204"/>
            <scheme val="minor"/>
          </rPr>
          <t>Teamwork &amp; Integration</t>
        </r>
        <r>
          <rPr>
            <b/>
            <sz val="14"/>
            <color indexed="81"/>
            <rFont val="Arial"/>
          </rPr>
          <t xml:space="preserve">
o  Daily Work
o  Continuous Improvement</t>
        </r>
      </text>
    </comment>
  </commentList>
</comments>
</file>

<file path=xl/comments2.xml><?xml version="1.0" encoding="utf-8"?>
<comments xmlns="http://schemas.openxmlformats.org/spreadsheetml/2006/main">
  <authors>
    <author>David Connaughton</author>
  </authors>
  <commentList>
    <comment ref="C3" authorId="0">
      <text>
        <r>
          <rPr>
            <b/>
            <sz val="18"/>
            <color indexed="81"/>
            <rFont val="Arial"/>
          </rPr>
          <t xml:space="preserve">
</t>
        </r>
        <r>
          <rPr>
            <b/>
            <i/>
            <u/>
            <sz val="18"/>
            <color indexed="81"/>
            <rFont val="Arial"/>
          </rPr>
          <t>Instructions</t>
        </r>
        <r>
          <rPr>
            <b/>
            <sz val="18"/>
            <color indexed="81"/>
            <rFont val="Arial"/>
          </rPr>
          <t xml:space="preserve">
For each attribute
1.  Review the numbered 'Maturity' columns
2.  Enter the 'Maturity' number that best fits your current situation in the 'Now' column
3.  Then enter the 'Maturity' number that you feel you should achieve in the 'Needed' column
</t>
        </r>
        <r>
          <rPr>
            <sz val="18"/>
            <color indexed="81"/>
            <rFont val="Arial"/>
          </rPr>
          <t xml:space="preserve">
</t>
        </r>
      </text>
    </comment>
  </commentList>
</comments>
</file>

<file path=xl/comments3.xml><?xml version="1.0" encoding="utf-8"?>
<comments xmlns="http://schemas.openxmlformats.org/spreadsheetml/2006/main">
  <authors>
    <author>David Connaughton</author>
  </authors>
  <commentList>
    <comment ref="C3" authorId="0">
      <text>
        <r>
          <rPr>
            <b/>
            <sz val="18"/>
            <color indexed="81"/>
            <rFont val="Arial"/>
          </rPr>
          <t xml:space="preserve">
</t>
        </r>
        <r>
          <rPr>
            <b/>
            <i/>
            <u/>
            <sz val="18"/>
            <color indexed="81"/>
            <rFont val="Arial"/>
          </rPr>
          <t>Instructions</t>
        </r>
        <r>
          <rPr>
            <b/>
            <sz val="18"/>
            <color indexed="81"/>
            <rFont val="Arial"/>
          </rPr>
          <t xml:space="preserve">
For each attribute
1.  Review the numbered 'Maturity' columns
2.  Enter the 'Maturity' number that best fits your current situation in the 'Now' column
3.  Then enter the 'Maturity' number that you feel you should achieve in the 'Needed' column
</t>
        </r>
        <r>
          <rPr>
            <sz val="18"/>
            <color indexed="81"/>
            <rFont val="Arial"/>
          </rPr>
          <t xml:space="preserve">
</t>
        </r>
      </text>
    </comment>
  </commentList>
</comments>
</file>

<file path=xl/comments4.xml><?xml version="1.0" encoding="utf-8"?>
<comments xmlns="http://schemas.openxmlformats.org/spreadsheetml/2006/main">
  <authors>
    <author>David Connaughton</author>
  </authors>
  <commentList>
    <comment ref="C3" authorId="0">
      <text>
        <r>
          <rPr>
            <b/>
            <sz val="18"/>
            <color indexed="81"/>
            <rFont val="Arial"/>
          </rPr>
          <t xml:space="preserve">
</t>
        </r>
        <r>
          <rPr>
            <b/>
            <i/>
            <u/>
            <sz val="18"/>
            <color indexed="81"/>
            <rFont val="Arial"/>
          </rPr>
          <t>Instructions</t>
        </r>
        <r>
          <rPr>
            <b/>
            <sz val="18"/>
            <color indexed="81"/>
            <rFont val="Arial"/>
          </rPr>
          <t xml:space="preserve">
For each attribute
1.  Review the numbered 'Maturity' columns
2.  Enter the 'Maturity' number that best fits your current situation in the 'Now' column
3.  Then enter the 'Maturity' number that you feel you should achieve in the 'Needed' column
</t>
        </r>
        <r>
          <rPr>
            <sz val="18"/>
            <color indexed="81"/>
            <rFont val="Arial"/>
          </rPr>
          <t xml:space="preserve">
</t>
        </r>
      </text>
    </comment>
  </commentList>
</comments>
</file>

<file path=xl/comments5.xml><?xml version="1.0" encoding="utf-8"?>
<comments xmlns="http://schemas.openxmlformats.org/spreadsheetml/2006/main">
  <authors>
    <author>Dave</author>
  </authors>
  <commentList>
    <comment ref="I33" authorId="0">
      <text>
        <r>
          <rPr>
            <b/>
            <sz val="11"/>
            <color indexed="81"/>
            <rFont val="Tahoma"/>
            <family val="2"/>
          </rPr>
          <t>Breakeven Point = Total Fixed Costs / (1 - (Total Variable Costs / Revenue))</t>
        </r>
      </text>
    </comment>
  </commentList>
</comments>
</file>

<file path=xl/sharedStrings.xml><?xml version="1.0" encoding="utf-8"?>
<sst xmlns="http://schemas.openxmlformats.org/spreadsheetml/2006/main" count="545" uniqueCount="359">
  <si>
    <t>Teamwork &amp; Integration</t>
  </si>
  <si>
    <t xml:space="preserve">Roles &amp; Responsibilities </t>
  </si>
  <si>
    <t xml:space="preserve">Process Management </t>
  </si>
  <si>
    <t xml:space="preserve">Supporting Technologies </t>
  </si>
  <si>
    <t>Supply Chain</t>
  </si>
  <si>
    <t xml:space="preserve">Work Practices </t>
  </si>
  <si>
    <t xml:space="preserve">Marketing &amp; Sales </t>
  </si>
  <si>
    <t xml:space="preserve">Education, Training &amp; Skill Flexibility </t>
  </si>
  <si>
    <t>Hiring, Retention, &amp; Succession Planning</t>
  </si>
  <si>
    <t xml:space="preserve">Priority Setting </t>
  </si>
  <si>
    <t xml:space="preserve">Executive Sponsorship </t>
  </si>
  <si>
    <t xml:space="preserve">Human Relations Policy &amp; Practice </t>
  </si>
  <si>
    <t xml:space="preserve">Communications &amp; Alignment </t>
  </si>
  <si>
    <t xml:space="preserve">Decision Making Processes </t>
  </si>
  <si>
    <t>Organization Structure</t>
  </si>
  <si>
    <t xml:space="preserve">Capital Investments </t>
  </si>
  <si>
    <t>Financial Management</t>
  </si>
  <si>
    <t xml:space="preserve">Strategic Direction </t>
  </si>
  <si>
    <t xml:space="preserve">Voice of the Customer </t>
  </si>
  <si>
    <t xml:space="preserve">Business Intelligence </t>
  </si>
  <si>
    <t>Business Effectiveness Attributes</t>
  </si>
  <si>
    <t>Capital investments are continuously analyzed to ensure optimum configuration for return on investment.</t>
  </si>
  <si>
    <t>Standardized business cases provide a level playing field for all capital investment decisions.</t>
  </si>
  <si>
    <t>Major investments are evaluated using sophisticated business cases.</t>
  </si>
  <si>
    <t>Business cases are used for spending decisions, but each case is treated as unique and analysis approaches are often reinvented.</t>
  </si>
  <si>
    <t>Limited capital planning, without substantial business cases for CAPEX.</t>
  </si>
  <si>
    <t>Capital productivity analysis and ROI analysis</t>
  </si>
  <si>
    <t>Focus is on  shareholder value through ongoing analysis of operations, investments, and capital sourcing.</t>
  </si>
  <si>
    <t>A clear and well-designed financial analysis package provides the right metrics at the right time to each decision maker.</t>
  </si>
  <si>
    <t>Budgets, variance reports and key ratios ensure spending is controlled and sensible.</t>
  </si>
  <si>
    <t>Strong accounting and control disciplines ensure accurate and timely information.</t>
  </si>
  <si>
    <t>Bookkeeping, basic financial statements, limited financial metric tracking.</t>
  </si>
  <si>
    <t>Accounting, control, cash planning, and profitability analysis</t>
  </si>
  <si>
    <t>Strategic direction is set using processes that ensure the best intelligence and ideas of the whole organization are incorporated.</t>
  </si>
  <si>
    <t>Vision and strategy are developed with input from leaders throughout the organization.</t>
  </si>
  <si>
    <t>The vision and strategy are clearly articulated to the organization.</t>
  </si>
  <si>
    <t>Executives have a shared vision and a published strategy, but not widely shared.</t>
  </si>
  <si>
    <t>No clearly articulated vision of the future or strategy to ensure success.</t>
  </si>
  <si>
    <t xml:space="preserve">Vision, and the strategies to achieve it
</t>
  </si>
  <si>
    <t>Formal programs ensure that customer attitudes, wants and needs are fully understood and used in product / market plans.</t>
  </si>
  <si>
    <t>Customer surveys include rewards to customers for providing product improvement insights.</t>
  </si>
  <si>
    <t>Customer feedback informs all major product and market actions.</t>
  </si>
  <si>
    <t>Customer satisfaction surveys are used occasionally to deal with suspected problems.</t>
  </si>
  <si>
    <t>Little understanding of what customers / potential customers want or what they need.</t>
  </si>
  <si>
    <t>Customer feedback and market analysis to ensure products and services are well targeted</t>
  </si>
  <si>
    <t>All competitive actions and capabilities are analyzed and incorporated in strategic plans.</t>
  </si>
  <si>
    <t>Ongoing competitive analysis and benchmarking provide assurance that the organization is effective and efficient.</t>
  </si>
  <si>
    <t>Benchmarks are commonly used to ensure practices are competitive.</t>
  </si>
  <si>
    <t>Occasional competitive analysis and benchmarking.</t>
  </si>
  <si>
    <t>Little concept of competing companies or technologies. No benchmarks for any aspect of the business.</t>
  </si>
  <si>
    <t>Competitive analysis and Benchmarking to ensure optimum capabilities</t>
  </si>
  <si>
    <t>Needed</t>
  </si>
  <si>
    <t>Now</t>
  </si>
  <si>
    <t>For Instructions Place Cursor Here</t>
  </si>
  <si>
    <t>Maturity</t>
  </si>
  <si>
    <t>Business Model</t>
  </si>
  <si>
    <t>All employees are fully trained for their work and multiple resources are skilled for every significant task in every key process.</t>
  </si>
  <si>
    <t>The organization focuses on cross-training, and employees are rewarded for broad skills serving multiple process tasks. Skills are formally tracked to anticipate skill needs.</t>
  </si>
  <si>
    <t>Job rotation creates informal workforce flexibility, with many people capable of filling in for multiple tasks across functional lines.</t>
  </si>
  <si>
    <t>Functional departments have cross-training programs to ensure department work is never stopped by an absence.</t>
  </si>
  <si>
    <t>Few employees are fully trained for their work and almost none are cross-trained.</t>
  </si>
  <si>
    <t>Trainiing program, task competence, work interruption</t>
  </si>
  <si>
    <t>Retirements and unplanned absences have little effect on the business, and critical skills will remain secure.</t>
  </si>
  <si>
    <t>Building and maintaining critical skills is seen as a strategic activity, and executives participate as needed to ensure uninterrupted capability.</t>
  </si>
  <si>
    <t>Training programs are designed to build skills progressively, with a pipeline of candidates for every planned vacancy.</t>
  </si>
  <si>
    <t>Desk procedures and common knowledge repositories ensure retirements and unplanned absences do not impact critical tasks.</t>
  </si>
  <si>
    <t>Retirements and unplanned absences can bring the operation to its knees.</t>
  </si>
  <si>
    <t>Critical skills coverage and continuity</t>
  </si>
  <si>
    <t>Priorities are so well managed that schedules are seldom interrupted and deadlines are routinely met without stress.</t>
  </si>
  <si>
    <t>Scheduling is a focus area, and a eapid decision process supports schedule interruption decisions.</t>
  </si>
  <si>
    <t>The scheduling process anticipates emergency work, but excessive overtime still occurs routinely.</t>
  </si>
  <si>
    <t>Schedules are well-managed, but can be badly disrupted by emergency work.</t>
  </si>
  <si>
    <t>Fire fighting is common, and work schedules are routinely interrupted.</t>
  </si>
  <si>
    <t xml:space="preserve">Schedule management, emergency management
</t>
  </si>
  <si>
    <t xml:space="preserve">Scheduling &amp; Priority Setting </t>
  </si>
  <si>
    <t>Executives are clearly visible sponsoring every critical activity of the organization, especially business changes, and participate in cross-functional steering teams as for process improvement.</t>
  </si>
  <si>
    <t>Executives sponsor key activities and participate as needed to make things work.</t>
  </si>
  <si>
    <t>Executives practice "management by walking around," and are aware of all key activities in their areas of responsibility.</t>
  </si>
  <si>
    <t>Executives kick things off but are generally difficult to involve in day to day action.</t>
  </si>
  <si>
    <t>Executives are rarely visible to the workforce.</t>
  </si>
  <si>
    <t>Visibility and focus</t>
  </si>
  <si>
    <t>HR is organizationally positioned as a critical part of the business.</t>
  </si>
  <si>
    <t>HR leads training efforts to ensure all critical skills are available at all times.</t>
  </si>
  <si>
    <t>HR effectively manages employee needs and plays a key role in rewards and recognition.</t>
  </si>
  <si>
    <t>Key HR activities such as hiring and firing are highly valued and effectively managed. The policy manual is current and accessible.</t>
  </si>
  <si>
    <t>Human resource management is not seen as strategically important.</t>
  </si>
  <si>
    <t xml:space="preserve">Skills, rewards and recognition
</t>
  </si>
  <si>
    <t>Communications are well-managed to ensure operations are coordinated and the organization is aligned.</t>
  </si>
  <si>
    <t>Most information is available whrn and where needed, through multiple formal and informal methods.</t>
  </si>
  <si>
    <t>Key information is well-managed, but important information is sometimes missed.</t>
  </si>
  <si>
    <t>Formal communications are sent regularly but without targeting, resulting in information overload.</t>
  </si>
  <si>
    <t>Most operating information is promulgated ad hoc following personal relationships.</t>
  </si>
  <si>
    <t>Audiences, media, and messages</t>
  </si>
  <si>
    <t>Optimum decisions are made quickly following clear processes with clear criteria.</t>
  </si>
  <si>
    <t>Executive focus has improved the decision process. Most decisions are timely and appropriate based on relevant data.</t>
  </si>
  <si>
    <t>Decisions are made at appropriate levels based on appropriate data, but often take excessive time.</t>
  </si>
  <si>
    <t>Sound controls are in place, with clear approval authorities and commonly understood (but informal) criteria in place.</t>
  </si>
  <si>
    <t>Executive and management decisions by gut feel. Weak controls and uncoordinated criteria.</t>
  </si>
  <si>
    <t>Authority structure, formats, and practices</t>
  </si>
  <si>
    <t xml:space="preserve">Processes are continuously improved  and organization structure is continuously  aligned for functional excellence and process efficiency. </t>
  </si>
  <si>
    <t>The organization is matrixed, with strong leadership of functions and of processes.</t>
  </si>
  <si>
    <t>Organizational structure is based on norms (such as spans of control) for the type of business, and benchmarks/consultants help when changes are needed.</t>
  </si>
  <si>
    <t>Organizational structure is redefined to resolve specific problems, building on the strengths of specific individuals.</t>
  </si>
  <si>
    <t>Legacy organization structure may or may not meet any particular functional or operating requirements as the business evolves.</t>
  </si>
  <si>
    <t>Spans of control, functional skills and process alignment</t>
  </si>
  <si>
    <t>Systems for Management</t>
  </si>
  <si>
    <t>Operating Processes</t>
  </si>
  <si>
    <t>Income generation and sales funnel management</t>
  </si>
  <si>
    <t>There is no sales funnel tracking, and future sales are highly uncertain.</t>
  </si>
  <si>
    <t>The sales funnel is defined and unambiguous roles are established for every step.</t>
  </si>
  <si>
    <t>Quotas are set and followed up to ensure prospects move through the sales funnel.</t>
  </si>
  <si>
    <t>Realistic quotas are set for every step of the sales funnel, and regular meetings highlight issues early and effectively.</t>
  </si>
  <si>
    <t>The sales funnel is managed to ensure optimum profitability and growth.</t>
  </si>
  <si>
    <t>Standard work and team daily practices</t>
  </si>
  <si>
    <t>There is no "standard" work, and no routine method to coordinate work across departments.</t>
  </si>
  <si>
    <t>Every desk has standard procedures, and all normal tasks are well documernted.</t>
  </si>
  <si>
    <t>Processes are documented and tasks within the processes well defined.</t>
  </si>
  <si>
    <t>Processes are streamlined and tasks are distributed effectively.</t>
  </si>
  <si>
    <t xml:space="preserve">Standard work and "shift huddles" ensure all work is effectively focused and efficiently performed day to day and for special projects.
</t>
  </si>
  <si>
    <t xml:space="preserve">Supplier programs, material movement, and transportation management
</t>
  </si>
  <si>
    <t xml:space="preserve">Suppliers are not managed formally, even for critical parts. Transportation is treated as a commodity.
</t>
  </si>
  <si>
    <t>The supply chain is mapped and roles are understood.</t>
  </si>
  <si>
    <t>Suppliers are well-managed, with preferred status and blanket orders routinely applied.</t>
  </si>
  <si>
    <t>All suppliers, internal and external, are well aware of expectations at all times.</t>
  </si>
  <si>
    <t>Critical suppliers and transporters are trusted partners, and everything flows smoothly.</t>
  </si>
  <si>
    <t>Computer systems and information management</t>
  </si>
  <si>
    <t>Information systems are an uncoordinated kludge, and critical information is routinely unavailable.</t>
  </si>
  <si>
    <t>Information systems are integrated and information is readily available.</t>
  </si>
  <si>
    <t>Information is well  organized and easy to access.</t>
  </si>
  <si>
    <t>Information is organized and structured for hierarchical analysis.</t>
  </si>
  <si>
    <t>Information is always available when and where needed in an optimum form for immediate use. Critical information is proacrtively delivered to decision makers.</t>
  </si>
  <si>
    <t xml:space="preserve">Process definitions, flow charts, and process ownership
</t>
  </si>
  <si>
    <t>Processes do not have clear definitions, flow charts, or owners.</t>
  </si>
  <si>
    <t>Processes are defined and some critical ones are mapped.</t>
  </si>
  <si>
    <t>Processes are routinely analyzed in order to resolve flow issues.</t>
  </si>
  <si>
    <t>Most processes are well defined and mapped. Critical processes have owners.</t>
  </si>
  <si>
    <t>Processes are well defined, mapped, and streamlined, and there are clear owners.</t>
  </si>
  <si>
    <t xml:space="preserve">Accountability, responsibility, consulting and informing
</t>
  </si>
  <si>
    <t>There is commonly confusion about accountability or responsibility for any task, and who to be consult or inform.</t>
  </si>
  <si>
    <t>Tasks have assigned owners.</t>
  </si>
  <si>
    <t>Task owners have established and generally understood methods for coordinating their work.</t>
  </si>
  <si>
    <t>Critical task owners have published RACI (responsible, accountable, consult, inform) lists.</t>
  </si>
  <si>
    <t>Everyone always knows what they are expected to do, and who to coordinate with for every task.</t>
  </si>
  <si>
    <t>Daily work and continuous improvement</t>
  </si>
  <si>
    <t>"Every man for himself."</t>
  </si>
  <si>
    <t>Critical tasks are handled by teams, and teams are rewarded for effective handling of critical processes.</t>
  </si>
  <si>
    <t>Business improvement is typically handled by cross-functional teams.</t>
  </si>
  <si>
    <t>Every department sees itself as a team, and every process is seen as a team activity.</t>
  </si>
  <si>
    <t>Daily work and business improvements are routinely accomplished by cross-functional  teams with all the right skills.</t>
  </si>
  <si>
    <t/>
  </si>
  <si>
    <t>Skills Required</t>
  </si>
  <si>
    <t>Value to the Busness</t>
  </si>
  <si>
    <t>Who?</t>
  </si>
  <si>
    <t>Idea Generation - Products and Services</t>
  </si>
  <si>
    <t>Market Identification</t>
  </si>
  <si>
    <t>Ability to segment markets based on types and location of prospects, and ideas about how to reach them.</t>
  </si>
  <si>
    <t>Publicity/Marketing Look and Feel</t>
  </si>
  <si>
    <t>Securing Investment</t>
  </si>
  <si>
    <t>Ability to sell the idea to potential investors.</t>
  </si>
  <si>
    <t>Lead People to Get Things Done</t>
  </si>
  <si>
    <t>Plan Actions and Structure Organizations</t>
  </si>
  <si>
    <t>Manage Financial Operations</t>
  </si>
  <si>
    <t>Troubleshooting</t>
  </si>
  <si>
    <t>Work with Hands (and Brains) to Produce Products and Services</t>
  </si>
  <si>
    <t>Make Incremental Improvements to Products and Services</t>
  </si>
  <si>
    <t>Step</t>
  </si>
  <si>
    <t>Activity</t>
  </si>
  <si>
    <t>Purpose</t>
  </si>
  <si>
    <t>Date</t>
  </si>
  <si>
    <t>Organization Meeting</t>
  </si>
  <si>
    <t>Agree to this start-up sequence and establish roles and responsibiities. Set a schedule of leadership meetings.</t>
  </si>
  <si>
    <t>Develop Marketing Plan</t>
  </si>
  <si>
    <t>How many of each product can be sold each month, at what prices, from ramp up to full production?</t>
  </si>
  <si>
    <t>Develop Direct Cost Plan</t>
  </si>
  <si>
    <t>What will be the Direct Costs of producing each product or service? Consider materials, labor, and factory overhead (costs incurred depending on the number of units produced) required for each unit. The next page of tis tool provides a worksheet for estimating these costs.</t>
  </si>
  <si>
    <t>Plan for Operating Space</t>
  </si>
  <si>
    <t>Garage? Home office? Rented space? Plan for working space, insurance, utilities, and related requirements. Get realtor advice if necessary.</t>
  </si>
  <si>
    <t>Plan for Wages and Salaries</t>
  </si>
  <si>
    <t>Estimate the costs of each of the staff positions you anticipate filling. Note that entrepreneurs often defer significant portions of ther income, but don't ignore these costs if you plan to stay in business.</t>
  </si>
  <si>
    <t>Develop Overhead Plan</t>
  </si>
  <si>
    <t>What will be the Overhead Costs (costs of being in business regardless of the number of units produced) each month? The next page of tis tool provides a worksheet for estimating these costs.</t>
  </si>
  <si>
    <t>Develop Financial Statements</t>
  </si>
  <si>
    <t>What Income Statement, Balance Sheet, and Cash Flow projections will excite potential investors - angels and banks?</t>
  </si>
  <si>
    <t>Create a Complete Business Plan</t>
  </si>
  <si>
    <t>Use a template such as the one outlined in this tool set to describe what the business is about, who will accomplish it (and their qualifications), and the anticipated fiancial inputs and outputs.</t>
  </si>
  <si>
    <t>Shop the Business Plan Around</t>
  </si>
  <si>
    <t>Identify potential angel investors and banks that might be interested, and discuss the business plan with them. Learn ways to improve te plan.</t>
  </si>
  <si>
    <t>Revise the Business Plan</t>
  </si>
  <si>
    <t>Correct the plan based on angel and banker input.</t>
  </si>
  <si>
    <t>Secure Funding</t>
  </si>
  <si>
    <t>Get written, enforceable agreements committing funds on the schedule defined in the business plan.</t>
  </si>
  <si>
    <t>Provide for Space, Tools, and Equipment</t>
  </si>
  <si>
    <t>Get written, enforceable agreements committing space. Acquire tools and equipment.</t>
  </si>
  <si>
    <t>Produce Proof Copies of Products and Services</t>
  </si>
  <si>
    <t>Apply the tools, equipment, and technical skills to make initial versions of products and services.</t>
  </si>
  <si>
    <t>Put initial products and services in the hands of users similar to your target markets users. Learn and plan for any revisions.</t>
  </si>
  <si>
    <t>Approve Designs for Launch</t>
  </si>
  <si>
    <t>Incorporate any improvements from test market (step 13).</t>
  </si>
  <si>
    <t>Plan Launch</t>
  </si>
  <si>
    <t>Launch!</t>
  </si>
  <si>
    <t>Execute all plans.</t>
  </si>
  <si>
    <t>Learn and Continuously Improve</t>
  </si>
  <si>
    <t>What works in ANY AND ALL ASPECTS OF THE BUSINESS? Make corrections as needed.</t>
  </si>
  <si>
    <t>Direct Cost Element</t>
  </si>
  <si>
    <t>Cost Per Unit</t>
  </si>
  <si>
    <t>Overhead Cost Element</t>
  </si>
  <si>
    <t>Cost per Month</t>
  </si>
  <si>
    <t>Material 1</t>
  </si>
  <si>
    <t>Rent</t>
  </si>
  <si>
    <t>Material 2</t>
  </si>
  <si>
    <t>Gas, Electric Utilities</t>
  </si>
  <si>
    <t>Material 3</t>
  </si>
  <si>
    <t>Phone</t>
  </si>
  <si>
    <t>Material 4</t>
  </si>
  <si>
    <t>Internet</t>
  </si>
  <si>
    <t>Material 5</t>
  </si>
  <si>
    <t>Insurance</t>
  </si>
  <si>
    <t>Material 6</t>
  </si>
  <si>
    <t>Office Supplies</t>
  </si>
  <si>
    <t>Material 7</t>
  </si>
  <si>
    <t>Advertising</t>
  </si>
  <si>
    <t>Material 8</t>
  </si>
  <si>
    <t>R&amp;D</t>
  </si>
  <si>
    <t>Material 9</t>
  </si>
  <si>
    <t>Other Overhead (per month) 1</t>
  </si>
  <si>
    <t>Material 10</t>
  </si>
  <si>
    <t>Other Overhead (per month) 2</t>
  </si>
  <si>
    <t>Labor Job 1</t>
  </si>
  <si>
    <t>Other Overhead (per month) 3</t>
  </si>
  <si>
    <t>Labor Job 2</t>
  </si>
  <si>
    <t>Other Overhead (per month) 4</t>
  </si>
  <si>
    <t>Labor Job 3</t>
  </si>
  <si>
    <t>Other Overhead (per month) 5</t>
  </si>
  <si>
    <t>Labor Job 4</t>
  </si>
  <si>
    <t>Other Overhead (per month) 6</t>
  </si>
  <si>
    <t>Labor Job 5</t>
  </si>
  <si>
    <t>Other Overhead (per month) 7</t>
  </si>
  <si>
    <t>Factory Supplies</t>
  </si>
  <si>
    <t>Other Overhead (per month) 8</t>
  </si>
  <si>
    <t>Factory Energy</t>
  </si>
  <si>
    <t>Other Overhead (per month) 9</t>
  </si>
  <si>
    <t>Other Overhead (per unit)</t>
  </si>
  <si>
    <t>Other Overhead (per month) 10</t>
  </si>
  <si>
    <t>TOTAL</t>
  </si>
  <si>
    <t>Question</t>
  </si>
  <si>
    <t>Considerations</t>
  </si>
  <si>
    <t>Check</t>
  </si>
  <si>
    <t>Who will pay how much for what you offer?</t>
  </si>
  <si>
    <t xml:space="preserve">This is always a good starting point. It always starts with the customer. It is important to believe in your entrepreneurial idea, and friends might agree that it is great, to be supportive of you. But find a bona fide and impartial expert in the specific product area and ask: “does this idea have a shot?” Note that this is the starting point not only for the initial startup, but comes up again and again as new products are needed or old ones are redesigned. </t>
  </si>
  <si>
    <t>How many people might be interested, and how many can and will buy?</t>
  </si>
  <si>
    <t>How many people or organizations have the need for your solution? And they must have money, must know about your offering, and must perceive a need for your solution (not your competitor’s).</t>
  </si>
  <si>
    <t>How will you identify them?</t>
  </si>
  <si>
    <t>You must first understand who your customer is, as a person or an organization, and how your solution helps him, her or it. What is the need you will meet? Who has that need? Is it a serious issue to the customer? These are the questions that help you identify your prospects.</t>
  </si>
  <si>
    <t>How will you reach them?</t>
  </si>
  <si>
    <t>Once it is clear who your customers are, you must locate and communicate with them. In today’s virtual world, everyone is on the web, but many still feel the need to see and touch the goods. When they are looking for your type of solution you need to be where they look with a message that will resonate quickly. Buyers have too many choices, information overload.</t>
  </si>
  <si>
    <t>How will you convince them to buy?</t>
  </si>
  <si>
    <t>With value – the right quality at the right price. This applies to automobiles, perfume, bananas… virtually everything. And features – to do what customers need – or just want – to have done. You must make a great case for your value proposition. And quickly, too, in today’s ADHD marketplace.</t>
  </si>
  <si>
    <t>How will you seal deals and deliver your offering?</t>
  </si>
  <si>
    <t xml:space="preserve">Make sure contracts are binding and delivery schedules and methods are defined, and that you have the physical or electronic means to meet all of your obligations. </t>
  </si>
  <si>
    <t>How many sales will occur each period (day, week, month, year)?</t>
  </si>
  <si>
    <t>Do the math. Start with “how many sales are needed to keep from losing money?” In the early days you probably will lose money, because your gross profit on a low sales volume won’t cover your fixed expenses, so you need a closet full of cash to ensure you don’t run out.
Next, look at the number of potential customers you identified (see above). What percent of them will buy each month once you get established?</t>
  </si>
  <si>
    <t>When will they start and how will they ramp up?</t>
  </si>
  <si>
    <t>Market penetration takes time. Your first customer will probably not arrive the minute you open the door (or go live on your web site), and it will take time for your marketing to attract more, so you need to estimate the ramp-up numbers before you can guess how long you’ll be able to survive with the cash available.</t>
  </si>
  <si>
    <t>How much will each item sell for?</t>
  </si>
  <si>
    <t>The competition dictates the price. Thoroughly research what other choices customers have and what they pay for them. If your solution is higher priced, it must be of higher perceived value to the customer. No one cares how much it costs you to produce your solution.</t>
  </si>
  <si>
    <t>Will you offer credit?</t>
  </si>
  <si>
    <t>Not initially unless credit is part of the deal in your industry, in which case you must have very deep pockets. You need the cash.</t>
  </si>
  <si>
    <t>If so, how fast can you collect?</t>
  </si>
  <si>
    <t>If you have to offer credit to enter the market, don’t go soft. Have a hard-nosed collection plan in place and don’t waiver. Once again, you need the cash.</t>
  </si>
  <si>
    <t>Who will be the entrepreneur – the promoter, front person, dreamer?</t>
  </si>
  <si>
    <t>This might be you. Do you have a clear picture of where you are going and sufficient grounding in reality to have a hope of achieving your dream? Are you exceptionally tenacious and thick-skinned? Are you good at meeting people and generating enthusiasm about your ideas? 
The entrepreneur role can be very demanding in your new or growing company, and few people have the skills and energy to fill this role along with the role(s) of manager and producer.</t>
  </si>
  <si>
    <t>Who will manage the business – schedules, staff, finances, etc.?</t>
  </si>
  <si>
    <t>This might be you. Do you like and are you talented at organizing resources to accomplish things such as producing quality goods in a definable, repeatable fashion? Can you deal with people who under-perform, machines that break down, or bills when the cash runs low? The manager role can be every bit as challenging as that of the entrepreneur, and as crucial to success.</t>
  </si>
  <si>
    <t>Who will produce the products, services, or solutions?</t>
  </si>
  <si>
    <t>This might be you. You will have to produce what the customer wants in a reliable and cost-effective way. Do you have a lot of technical skill applicable to your products coupled with the knowledge that ‘quality’ is not the same as ‘perfection’? Again, it is unusual for one person to be a competent producer while opening a market and managing the myriad issues of a new, or struggling, or growing business.</t>
  </si>
  <si>
    <t>How much in labor?</t>
  </si>
  <si>
    <t>Accurately measure the time (in minutes or hours) required for every single step of production (including managing the incoming inventory and inventory moving through the production process, and packaging and handling finished product) in minute detail, with contingencies for such cash drains as reworking rejects and slow production due to the employee learning curve. Then accurately estimate how much you will have to pay employees (per minute or hour) including allowances for holidays, sick days, vacation, insurance, and any benefits you will offer. 
Compute the theoretical unit cost of a tuned production process (with enough volume and labor force training to be efficient). Note that your initial per-unit labor costs might be much higher than desired because your labor force might be significantly under-utilized as you wait for customer orders to trigger production.</t>
  </si>
  <si>
    <t>How much in material?</t>
  </si>
  <si>
    <t>Count everything, no matter how minute, that goes into your product, and find out what it will cost 1 at a time and in whatever quantities meet your initial estimates. Explore volume discounts available, but use the highest likely costs in your initial plans. Don’t forget to include transportation, import duties, and any other probable costs, and factor in breakage, lot rejects, expedited shipping, and such the like. Be prepared for the disciplined work of controlling costs.</t>
  </si>
  <si>
    <t>Where will your materials come from?</t>
  </si>
  <si>
    <t>Who are the best suppliers from a cost, quality, and customer service perspective? Build supplier partner relationships from the start to ensure reliable just in time receipt; have at least 2 suppliers of critical parts or materials. Factor the costs and savings inherent in good partnerships into your cost of materials. Consider whether you will need an experienced purchasing manager, who might really impact the cost of your materials.</t>
  </si>
  <si>
    <t>What other costs will be incurred for each unit of production?</t>
  </si>
  <si>
    <t>Many factory costs are attributable directly to each unit of production. For examples, stamping machine dies which are often expensive wear out, and some consumable materials such as grease for machines are used, in direct relationship to the number of units produced. Other factory costs such as heat and power might not relate to the production rate, and should be considered fixed.</t>
  </si>
  <si>
    <t>Salaries for managers and administrators</t>
  </si>
  <si>
    <t>Entrepreneurs often start out with limited or no salary, but it is important when building a company to think through the functions that will be performed and what it will cost to staff the company when it is ‘up and running.’ This exercise helps estimate how viable the business model is, and ensures that the functions are addressed by the entrepreneurial individual or team.</t>
  </si>
  <si>
    <t>Costs of selling and marketing</t>
  </si>
  <si>
    <t>Products and services must be visible in the marketplace, whether on the web or at the side of the road. Web sites, signage, media campaigns and an internal or external sales force all require investments (salaries, fees, subscriptions, etc.), spiff (paid to others to promote the offering) and commissions. Watch the marketing funds carefully; it is very common to invest heavily in ‘rain makers,’ and especially in foreign countries, with very little to show for it.</t>
  </si>
  <si>
    <t>Costs of product research and development</t>
  </si>
  <si>
    <t xml:space="preserve">Many entrepreneurs found their companies based on their particular designs and skill sets, but could benefit greatly from a well-rounded team with complimentary skills, especially in an industry moving rapidly technologically. If this applies to your business, find out how to acquire the talent and how much you will have to pay. </t>
  </si>
  <si>
    <t>Costs of interest (if funds will be borrowed)</t>
  </si>
  <si>
    <t>Most entrepreneurs start with ‘friends and family’ equity, but banks will lend based on certain types of assets (with intrinsic value, such as real estate). If you do have a bank obligation, factor the interest into your cost of being in business.
When entrepreneurs get into financial trouble, banks often work with them to recover their loan because banks do not want to own struggling companies. The bad news is, they will often negotiate very harsh terms for that help, possibly crippling the company.</t>
  </si>
  <si>
    <t>Real estate</t>
  </si>
  <si>
    <t>Almost all start-ups should start in a garage or lease cheap space, with minimal capital required. Exceptions include restaurants and professional offices where part of the customer experience is the ambiance.</t>
  </si>
  <si>
    <t>Machinery and equipment to make your products</t>
  </si>
  <si>
    <t>If it is possible, lease this, too.</t>
  </si>
  <si>
    <t>Office furniture and equipment</t>
  </si>
  <si>
    <t>Set a tight budget and buy used furniture and office equipment.</t>
  </si>
  <si>
    <t>Running out of cash is a very common cause of entrepreneurial failure, so all cost estimates need to be carefully vetted by someone who knows finance and accounting, such as a CPA. The optimism that gets people excited enough to take the risk and invest can also make it harder to foresee and plan for the downside. The biggest losers are often the entrepreneurs, so swept up in their idea that they bet their homes and resources. Really spend some time on this.</t>
  </si>
  <si>
    <t>Do you have a solid "Business Model," describing the legal form of the company and outlining how the company will make money?</t>
  </si>
  <si>
    <t>Many small companies are Limited Liability Corporations (LLCs) because the personal liability of the owners is limited and there are potential benefits in the flexible tax laws. Do your research and hire a lawyer when you have determined how you wish to set up your company. Present this in a clear and simple way.</t>
  </si>
  <si>
    <t>Have you done market research describing potential customers in demographic terms, including a strong case for why they will buy?</t>
  </si>
  <si>
    <t>Do you have a marketing plan, describing how the company will reach prospects and manage the sales funnel to convert them to customers?</t>
  </si>
  <si>
    <t>The first job for a new company is to attract buyers, and this can be expensive – or not. Be very careful with initial marketing expenditures, and describe that care and attention in your business plan.</t>
  </si>
  <si>
    <t>Do you have an organization plan, naming people and describing roles?</t>
  </si>
  <si>
    <t>Many investors and bankers consider the people leading and managing a new venture to be the most important determinant of success or failure. Make sure that you have described all of the roles required (see Section 2, above) and that the people filling those roles have the knowledge, skills, energy, and experience to perform them well. The business plan should describe the roles and the included resumes should align with the role requirements.</t>
  </si>
  <si>
    <t>Do you have a production plan, describing how and where products will be made and delivered?</t>
  </si>
  <si>
    <t>In this part of the Business Plan, describe the production in detail for potential investors and for your management team. Include floor plans and production process schematics along with product assembly drawings so that everyone can visualize the operation and its issues.
Note that this applies to the production of anything: capital goods, consumer products, financial transactions, software development.</t>
  </si>
  <si>
    <t>Do you have a financial plan, including pro forma financial statements and other analyses as needed (e.g., breakeven analysis, payback curves, and metrics such as ratios)?</t>
  </si>
  <si>
    <t>Do you have a pitch for investors, as appropriate?</t>
  </si>
  <si>
    <t xml:space="preserve">The financial plan does not have to be complex. It should include a clear view of the key revenue and cost drivers: how many units will be produced and how many sold, how many people will be employed, and what other resources will be used over a reasonable period (perhaps 3 years) with week-by-week focus on the first year.
Then financial statements must be computed from these drivers. At minimum, pro forma Income Statements, Balance Sheets, and Funds Flow statements must be presented. In addition, Return on Investment indicators (Payback, NPV, and IRR) and appropriate financial ratios and in most startup situations a clear Breakeven Chart should be included. </t>
  </si>
  <si>
    <t>Investors generally do not want to operate your business, but they want to watch it grow. They need to know and trust the management team, to believe in the products or services, and to fully understand when funds will be needed, when profits will be generated, how they will participate in the profit distribution, and the exit strategy (usually describing how the company will eventually be sold for a significant capital gain).
You may not have too many opportunities to talk to the most promising investors, so ensure your presentation is well organized, with high-level sizzle coupled with the ability to instantly peel back to a sound foundation of details on every aspect of the business. Also go in with realistic expectations of the stock you will need to offer. It is generally much more than the inexperienced entrepreneur expects.
Experienced investors will value your company based on their knowledge of many similar situations, and will make their investment decision based on their view of the risk-reward ratio. If you offer 10% of a company for $1 million, it means you value your company at $10 million; don’t be surprised if your prospective investors don’t share your enthusiasm.</t>
  </si>
  <si>
    <t>Are you getting enough neutral financial advice?</t>
  </si>
  <si>
    <t xml:space="preserve">Recognition of unfilled consumer needs and hands-on inventiveness. </t>
  </si>
  <si>
    <t>Sense of how to get attention and excite prospects.</t>
  </si>
  <si>
    <t>Empathy and the ability to judge the skills and attitudes of others.</t>
  </si>
  <si>
    <t>Focused, logical thinking, familiarity with charts, agendas, and time sequencing.</t>
  </si>
  <si>
    <t>Understanding of the structure of financial books, bookkeeping, and financial statements.</t>
  </si>
  <si>
    <t>Ability to recognize trouble early and correct problems at their roots.</t>
  </si>
  <si>
    <t>Proficiency in the use of tools - computer or mechanical as needed to achieve quality and efficiency.</t>
  </si>
  <si>
    <t>Ability to recognize better ways to make or use the products / services.</t>
  </si>
  <si>
    <t>Market Test Proof Copies</t>
  </si>
  <si>
    <t>Plan marketing campaign, plan for production and fulfillment, plan for financial systems to support, plan for continous improvement - Actions and dates.</t>
  </si>
  <si>
    <t>Estimated Annual</t>
  </si>
  <si>
    <t>Volume</t>
  </si>
  <si>
    <t>P&amp;L</t>
  </si>
  <si>
    <t>Sales</t>
  </si>
  <si>
    <t>Unit</t>
  </si>
  <si>
    <t>Total</t>
  </si>
  <si>
    <t>Price</t>
  </si>
  <si>
    <t>Variable Cost</t>
  </si>
  <si>
    <t>Labor</t>
  </si>
  <si>
    <t>Materials &amp; Supplies</t>
  </si>
  <si>
    <t>Factory Overhead</t>
  </si>
  <si>
    <t>Variable</t>
  </si>
  <si>
    <t>Fixed Cost</t>
  </si>
  <si>
    <t>Sales, General, &amp; Administration</t>
  </si>
  <si>
    <t>Depreciation</t>
  </si>
  <si>
    <t>Other Overhead</t>
  </si>
  <si>
    <t>Fixed</t>
  </si>
  <si>
    <t>Total Cost</t>
  </si>
  <si>
    <t>Units</t>
  </si>
  <si>
    <t>Profit</t>
  </si>
  <si>
    <t>Profit at</t>
  </si>
  <si>
    <t>units =</t>
  </si>
  <si>
    <t>Breakeven occurs at</t>
  </si>
  <si>
    <t>units</t>
  </si>
  <si>
    <t>Revenue</t>
  </si>
  <si>
    <t>Fixed Costs</t>
  </si>
  <si>
    <t>Variable Costs</t>
  </si>
  <si>
    <t>Numbers must be between 1 and 5</t>
  </si>
  <si>
    <t>Ensure You Can Make Money</t>
  </si>
  <si>
    <t>How many units must be sold to breakeven? How many additional units must be sold to actually make money? (You will probably want to delay generating overhead costs until your income is stable.)</t>
  </si>
  <si>
    <t>Business Intelligence</t>
  </si>
  <si>
    <t>Voice of the Customer</t>
  </si>
  <si>
    <t>Strategic Direction</t>
  </si>
  <si>
    <t>Finsancial Management</t>
  </si>
  <si>
    <t>Capital Investments</t>
  </si>
  <si>
    <t>Decision Making Processes</t>
  </si>
  <si>
    <t>Communications and Alignment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</si>
</sst>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quot;$&quot;* #,##0.00_);_(&quot;$&quot;* \(#,##0.00\);_(&quot;$&quot;* &quot;-&quot;??_);_(@_)"/>
    <numFmt numFmtId="166" formatCode="&quot;$&quot;#,##0\ ;\(&quot;$&quot;#,##0\)"/>
    <numFmt numFmtId="167" formatCode="_([$€-2]* #,##0.00_);_([$€-2]* \(#,##0.00\);_([$€-2]* &quot;-&quot;??_)"/>
    <numFmt numFmtId="168" formatCode="###0.000_);[Red]\(###0.000\)"/>
    <numFmt numFmtId="169" formatCode="_(* #,##0_);_(* \(#,##0\);_(* &quot;-&quot;??_);_(@_)"/>
    <numFmt numFmtId="170" formatCode="_(* #,##0.0_);_(* \(#,##0.0\);_(* &quot;-&quot;??_);_(@_)"/>
    <numFmt numFmtId="171" formatCode="_(&quot;$&quot;* #,##0_);_(&quot;$&quot;* \(#,##0\);_(&quot;$&quot;* &quot;-&quot;??_);_(@_)"/>
  </numFmts>
  <fonts count="43" x14ac:knownFonts="1">
    <font>
      <sz val="12"/>
      <color theme="1"/>
      <name val="Calibri"/>
      <family val="2"/>
      <charset val="204"/>
      <scheme val="minor"/>
    </font>
    <font>
      <sz val="10"/>
      <color indexed="21"/>
      <name val="Arial"/>
      <family val="2"/>
    </font>
    <font>
      <i/>
      <sz val="16"/>
      <name val="Arial"/>
      <family val="2"/>
    </font>
    <font>
      <b/>
      <i/>
      <sz val="16"/>
      <name val="Arial"/>
      <family val="2"/>
    </font>
    <font>
      <sz val="10"/>
      <name val="Arial"/>
    </font>
    <font>
      <sz val="10"/>
      <color indexed="24"/>
      <name val="Courier New"/>
      <family val="3"/>
    </font>
    <font>
      <sz val="8"/>
      <name val="Arial"/>
      <family val="2"/>
    </font>
    <font>
      <b/>
      <sz val="16"/>
      <name val="Times New Roman"/>
      <family val="1"/>
    </font>
    <font>
      <b/>
      <sz val="12"/>
      <name val="Arial"/>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4"/>
      <name val="Arial"/>
      <family val="2"/>
    </font>
    <font>
      <b/>
      <sz val="10"/>
      <name val="Arial"/>
      <family val="2"/>
    </font>
    <font>
      <sz val="18"/>
      <name val="Arial"/>
      <family val="2"/>
    </font>
    <font>
      <sz val="14"/>
      <name val="Arial"/>
      <family val="2"/>
    </font>
    <font>
      <b/>
      <i/>
      <shadow/>
      <sz val="28"/>
      <name val="Arial"/>
      <family val="2"/>
    </font>
    <font>
      <b/>
      <u/>
      <sz val="11"/>
      <color indexed="81"/>
      <name val="Tahoma"/>
      <family val="2"/>
    </font>
    <font>
      <b/>
      <sz val="11"/>
      <color indexed="81"/>
      <name val="Tahoma"/>
      <family val="2"/>
    </font>
    <font>
      <sz val="11"/>
      <name val="Arial"/>
      <family val="2"/>
    </font>
    <font>
      <b/>
      <sz val="11"/>
      <name val="Arial"/>
      <family val="2"/>
    </font>
    <font>
      <b/>
      <sz val="18"/>
      <color indexed="81"/>
      <name val="Arial"/>
    </font>
    <font>
      <b/>
      <i/>
      <u/>
      <sz val="18"/>
      <color indexed="81"/>
      <name val="Arial"/>
    </font>
    <font>
      <sz val="18"/>
      <color indexed="81"/>
      <name val="Arial"/>
    </font>
    <font>
      <sz val="12"/>
      <name val="Arial"/>
      <family val="2"/>
    </font>
    <font>
      <b/>
      <sz val="18"/>
      <name val="Arial"/>
    </font>
    <font>
      <u/>
      <sz val="12"/>
      <color theme="10"/>
      <name val="Calibri"/>
      <family val="2"/>
      <scheme val="minor"/>
    </font>
    <font>
      <u/>
      <sz val="12"/>
      <color theme="11"/>
      <name val="Calibri"/>
      <family val="2"/>
      <scheme val="minor"/>
    </font>
    <font>
      <sz val="8"/>
      <name val="Calibri"/>
      <family val="2"/>
      <scheme val="minor"/>
    </font>
    <font>
      <b/>
      <i/>
      <sz val="18"/>
      <name val="Arial"/>
      <family val="2"/>
    </font>
    <font>
      <b/>
      <i/>
      <sz val="14"/>
      <name val="Arial"/>
      <family val="2"/>
    </font>
    <font>
      <b/>
      <i/>
      <sz val="12"/>
      <name val="Arial"/>
      <family val="2"/>
    </font>
    <font>
      <b/>
      <i/>
      <sz val="11"/>
      <name val="Arial"/>
      <family val="2"/>
    </font>
    <font>
      <sz val="12"/>
      <color theme="3" tint="0.79998168889431442"/>
      <name val="Calibri"/>
      <family val="2"/>
      <scheme val="minor"/>
    </font>
    <font>
      <sz val="10"/>
      <color theme="3" tint="0.79998168889431442"/>
      <name val="Arial"/>
    </font>
    <font>
      <sz val="16"/>
      <name val="Arial"/>
    </font>
    <font>
      <b/>
      <sz val="16"/>
      <name val="Arial"/>
    </font>
    <font>
      <b/>
      <u/>
      <sz val="14"/>
      <color indexed="81"/>
      <name val="Arial"/>
    </font>
    <font>
      <b/>
      <sz val="14"/>
      <color indexed="81"/>
      <name val="Arial"/>
    </font>
  </fonts>
  <fills count="30">
    <fill>
      <patternFill patternType="none"/>
    </fill>
    <fill>
      <patternFill patternType="gray125"/>
    </fill>
    <fill>
      <patternFill patternType="solid">
        <fgColor theme="3" tint="0.79998168889431442"/>
        <bgColor indexed="64"/>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45"/>
      </patternFill>
    </fill>
    <fill>
      <patternFill patternType="solid">
        <fgColor indexed="29"/>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79998168889431442"/>
        <bgColor indexed="64"/>
      </patternFill>
    </fill>
    <fill>
      <patternFill patternType="solid">
        <fgColor rgb="FFFBFFAC"/>
        <bgColor indexed="64"/>
      </patternFill>
    </fill>
    <fill>
      <patternFill patternType="solid">
        <fgColor theme="8" tint="0.79998168889431442"/>
        <bgColor indexed="64"/>
      </patternFill>
    </fill>
  </fills>
  <borders count="19">
    <border>
      <left/>
      <right/>
      <top/>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diagonal/>
    </border>
  </borders>
  <cellStyleXfs count="97">
    <xf numFmtId="0" fontId="0" fillId="0" borderId="0"/>
    <xf numFmtId="0" fontId="4" fillId="0" borderId="0"/>
    <xf numFmtId="0" fontId="4" fillId="0" borderId="0"/>
    <xf numFmtId="0" fontId="4" fillId="0" borderId="0"/>
    <xf numFmtId="164" fontId="4" fillId="0" borderId="0" applyFont="0" applyFill="0" applyBorder="0" applyAlignment="0" applyProtection="0"/>
    <xf numFmtId="3" fontId="5" fillId="0" borderId="0" applyFont="0" applyFill="0" applyBorder="0" applyAlignment="0" applyProtection="0"/>
    <xf numFmtId="165" fontId="4" fillId="0" borderId="0" applyFont="0" applyFill="0" applyBorder="0" applyAlignment="0" applyProtection="0"/>
    <xf numFmtId="166" fontId="5" fillId="0" borderId="0" applyFont="0" applyFill="0" applyBorder="0" applyAlignment="0" applyProtection="0"/>
    <xf numFmtId="0" fontId="5" fillId="0" borderId="0" applyFont="0" applyFill="0" applyBorder="0" applyAlignment="0" applyProtection="0"/>
    <xf numFmtId="167" fontId="4"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7" fillId="0" borderId="0"/>
    <xf numFmtId="0" fontId="8" fillId="0" borderId="1" applyNumberFormat="0" applyAlignment="0" applyProtection="0">
      <alignment horizontal="left" vertical="center"/>
    </xf>
    <xf numFmtId="0" fontId="8" fillId="0" borderId="2">
      <alignment horizontal="left" vertical="center"/>
    </xf>
    <xf numFmtId="10" fontId="6" fillId="4" borderId="3" applyNumberFormat="0" applyBorder="0" applyAlignment="0" applyProtection="0"/>
    <xf numFmtId="168"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4" fontId="9" fillId="5" borderId="4" applyNumberFormat="0" applyProtection="0">
      <alignment vertical="center"/>
    </xf>
    <xf numFmtId="4" fontId="10" fillId="6" borderId="4" applyNumberFormat="0" applyProtection="0">
      <alignment vertical="center"/>
    </xf>
    <xf numFmtId="4" fontId="9" fillId="6" borderId="4" applyNumberFormat="0" applyProtection="0">
      <alignment horizontal="left" vertical="center" indent="1"/>
    </xf>
    <xf numFmtId="0" fontId="9" fillId="6" borderId="4" applyNumberFormat="0" applyProtection="0">
      <alignment horizontal="left" vertical="top" indent="1"/>
    </xf>
    <xf numFmtId="4" fontId="9" fillId="7" borderId="0" applyNumberFormat="0" applyProtection="0">
      <alignment horizontal="left" vertical="center" indent="1"/>
    </xf>
    <xf numFmtId="4" fontId="11" fillId="8" borderId="4" applyNumberFormat="0" applyProtection="0">
      <alignment horizontal="right" vertical="center"/>
    </xf>
    <xf numFmtId="4" fontId="11" fillId="9" borderId="4" applyNumberFormat="0" applyProtection="0">
      <alignment horizontal="right" vertical="center"/>
    </xf>
    <xf numFmtId="4" fontId="11" fillId="10" borderId="4" applyNumberFormat="0" applyProtection="0">
      <alignment horizontal="right" vertical="center"/>
    </xf>
    <xf numFmtId="4" fontId="11" fillId="11" borderId="4" applyNumberFormat="0" applyProtection="0">
      <alignment horizontal="right" vertical="center"/>
    </xf>
    <xf numFmtId="4" fontId="11" fillId="12" borderId="4" applyNumberFormat="0" applyProtection="0">
      <alignment horizontal="right" vertical="center"/>
    </xf>
    <xf numFmtId="4" fontId="11" fillId="13" borderId="4" applyNumberFormat="0" applyProtection="0">
      <alignment horizontal="right" vertical="center"/>
    </xf>
    <xf numFmtId="4" fontId="11" fillId="14" borderId="4" applyNumberFormat="0" applyProtection="0">
      <alignment horizontal="right" vertical="center"/>
    </xf>
    <xf numFmtId="4" fontId="11" fillId="15" borderId="4" applyNumberFormat="0" applyProtection="0">
      <alignment horizontal="right" vertical="center"/>
    </xf>
    <xf numFmtId="4" fontId="11" fillId="16" borderId="4" applyNumberFormat="0" applyProtection="0">
      <alignment horizontal="right" vertical="center"/>
    </xf>
    <xf numFmtId="4" fontId="9" fillId="17" borderId="5" applyNumberFormat="0" applyProtection="0">
      <alignment horizontal="left" vertical="center" indent="1"/>
    </xf>
    <xf numFmtId="4" fontId="11" fillId="18" borderId="0" applyNumberFormat="0" applyProtection="0">
      <alignment horizontal="left" vertical="center" indent="1"/>
    </xf>
    <xf numFmtId="4" fontId="12" fillId="19" borderId="0" applyNumberFormat="0" applyProtection="0">
      <alignment horizontal="left" vertical="center" indent="1"/>
    </xf>
    <xf numFmtId="4" fontId="11" fillId="20" borderId="4" applyNumberFormat="0" applyProtection="0">
      <alignment horizontal="right" vertical="center"/>
    </xf>
    <xf numFmtId="4" fontId="11" fillId="18" borderId="0" applyNumberFormat="0" applyProtection="0">
      <alignment horizontal="left" vertical="center" indent="1"/>
    </xf>
    <xf numFmtId="4" fontId="11" fillId="7" borderId="0" applyNumberFormat="0" applyProtection="0">
      <alignment horizontal="left" vertical="center" indent="1"/>
    </xf>
    <xf numFmtId="0" fontId="4" fillId="19" borderId="4" applyNumberFormat="0" applyProtection="0">
      <alignment horizontal="left" vertical="center" indent="1"/>
    </xf>
    <xf numFmtId="0" fontId="4" fillId="19" borderId="4" applyNumberFormat="0" applyProtection="0">
      <alignment horizontal="left" vertical="top" indent="1"/>
    </xf>
    <xf numFmtId="0" fontId="4" fillId="7" borderId="4" applyNumberFormat="0" applyProtection="0">
      <alignment horizontal="left" vertical="center" indent="1"/>
    </xf>
    <xf numFmtId="0" fontId="4" fillId="7" borderId="4" applyNumberFormat="0" applyProtection="0">
      <alignment horizontal="left" vertical="top" indent="1"/>
    </xf>
    <xf numFmtId="0" fontId="4" fillId="21" borderId="4" applyNumberFormat="0" applyProtection="0">
      <alignment horizontal="left" vertical="center" indent="1"/>
    </xf>
    <xf numFmtId="0" fontId="4" fillId="21" borderId="4" applyNumberFormat="0" applyProtection="0">
      <alignment horizontal="left" vertical="top" indent="1"/>
    </xf>
    <xf numFmtId="0" fontId="4" fillId="22" borderId="4" applyNumberFormat="0" applyProtection="0">
      <alignment horizontal="left" vertical="center" indent="1"/>
    </xf>
    <xf numFmtId="0" fontId="4" fillId="22" borderId="4" applyNumberFormat="0" applyProtection="0">
      <alignment horizontal="left" vertical="top" indent="1"/>
    </xf>
    <xf numFmtId="4" fontId="11" fillId="4" borderId="4" applyNumberFormat="0" applyProtection="0">
      <alignment vertical="center"/>
    </xf>
    <xf numFmtId="4" fontId="13" fillId="4" borderId="4" applyNumberFormat="0" applyProtection="0">
      <alignment vertical="center"/>
    </xf>
    <xf numFmtId="4" fontId="11" fillId="4" borderId="4" applyNumberFormat="0" applyProtection="0">
      <alignment horizontal="left" vertical="center" indent="1"/>
    </xf>
    <xf numFmtId="0" fontId="11" fillId="4" borderId="4" applyNumberFormat="0" applyProtection="0">
      <alignment horizontal="left" vertical="top" indent="1"/>
    </xf>
    <xf numFmtId="4" fontId="11" fillId="18" borderId="4" applyNumberFormat="0" applyProtection="0">
      <alignment horizontal="right" vertical="center"/>
    </xf>
    <xf numFmtId="4" fontId="13" fillId="18" borderId="4" applyNumberFormat="0" applyProtection="0">
      <alignment horizontal="right" vertical="center"/>
    </xf>
    <xf numFmtId="4" fontId="11" fillId="20" borderId="4" applyNumberFormat="0" applyProtection="0">
      <alignment horizontal="left" vertical="center" indent="1"/>
    </xf>
    <xf numFmtId="0" fontId="11" fillId="7" borderId="4" applyNumberFormat="0" applyProtection="0">
      <alignment horizontal="left" vertical="top" indent="1"/>
    </xf>
    <xf numFmtId="4" fontId="14" fillId="23" borderId="0" applyNumberFormat="0" applyProtection="0">
      <alignment horizontal="left" vertical="center" indent="1"/>
    </xf>
    <xf numFmtId="4" fontId="15" fillId="18" borderId="4" applyNumberFormat="0" applyProtection="0">
      <alignment horizontal="right" vertical="center"/>
    </xf>
    <xf numFmtId="0" fontId="4"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4" fillId="0" borderId="0"/>
    <xf numFmtId="0" fontId="4"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143">
    <xf numFmtId="0" fontId="0" fillId="0" borderId="0" xfId="0"/>
    <xf numFmtId="0" fontId="1" fillId="2" borderId="0" xfId="1" applyFont="1" applyFill="1" applyAlignment="1">
      <alignment horizontal="center"/>
    </xf>
    <xf numFmtId="0" fontId="1" fillId="2" borderId="0" xfId="1" applyFont="1" applyFill="1"/>
    <xf numFmtId="0" fontId="2" fillId="2" borderId="0" xfId="1" applyFont="1" applyFill="1" applyAlignment="1">
      <alignment vertical="top" wrapText="1"/>
    </xf>
    <xf numFmtId="0" fontId="3" fillId="2" borderId="0" xfId="1" applyFont="1" applyFill="1" applyAlignment="1">
      <alignment horizontal="left" wrapText="1"/>
    </xf>
    <xf numFmtId="0" fontId="1" fillId="2" borderId="0" xfId="1" applyNumberFormat="1" applyFont="1" applyFill="1"/>
    <xf numFmtId="0" fontId="4" fillId="2" borderId="0" xfId="1" applyFill="1"/>
    <xf numFmtId="0" fontId="16" fillId="2" borderId="0" xfId="1" applyFont="1" applyFill="1"/>
    <xf numFmtId="0" fontId="16" fillId="2" borderId="0" xfId="1" applyFont="1" applyFill="1" applyAlignment="1">
      <alignment horizontal="center"/>
    </xf>
    <xf numFmtId="0" fontId="17" fillId="2" borderId="0" xfId="1" applyFont="1" applyFill="1" applyAlignment="1">
      <alignment horizontal="center"/>
    </xf>
    <xf numFmtId="0" fontId="4" fillId="2" borderId="0" xfId="1" applyFill="1" applyAlignment="1">
      <alignment vertical="center"/>
    </xf>
    <xf numFmtId="0" fontId="18" fillId="2" borderId="0" xfId="1" applyFont="1" applyFill="1"/>
    <xf numFmtId="0" fontId="19" fillId="2" borderId="0" xfId="1" applyFont="1" applyFill="1"/>
    <xf numFmtId="0" fontId="19" fillId="2" borderId="0" xfId="1" applyFont="1" applyFill="1" applyAlignment="1">
      <alignment vertical="center"/>
    </xf>
    <xf numFmtId="0" fontId="6" fillId="2" borderId="0" xfId="1" applyFont="1" applyFill="1" applyBorder="1" applyAlignment="1">
      <alignment horizontal="center" vertical="center"/>
    </xf>
    <xf numFmtId="0" fontId="4" fillId="2" borderId="0" xfId="1" applyFill="1" applyAlignment="1"/>
    <xf numFmtId="0" fontId="20" fillId="2" borderId="0" xfId="1" applyFont="1" applyFill="1"/>
    <xf numFmtId="0" fontId="16" fillId="2" borderId="0" xfId="1" applyFont="1" applyFill="1" applyAlignment="1">
      <alignment vertical="center"/>
    </xf>
    <xf numFmtId="0" fontId="16" fillId="2" borderId="0" xfId="1" applyFont="1" applyFill="1" applyAlignment="1">
      <alignment horizontal="center" vertical="center"/>
    </xf>
    <xf numFmtId="0" fontId="17" fillId="2" borderId="0" xfId="1" applyFont="1" applyFill="1" applyAlignment="1">
      <alignment horizontal="center" vertical="center"/>
    </xf>
    <xf numFmtId="0" fontId="23" fillId="2" borderId="0" xfId="1" applyFont="1" applyFill="1" applyAlignment="1">
      <alignment vertical="top" wrapText="1"/>
    </xf>
    <xf numFmtId="0" fontId="24" fillId="2" borderId="0" xfId="1" applyFont="1" applyFill="1" applyAlignment="1">
      <alignment vertical="center" wrapText="1"/>
    </xf>
    <xf numFmtId="0" fontId="17" fillId="2" borderId="0" xfId="1" applyFont="1" applyFill="1"/>
    <xf numFmtId="0" fontId="23" fillId="24" borderId="3" xfId="1" applyFont="1" applyFill="1" applyBorder="1" applyAlignment="1">
      <alignment vertical="top" wrapText="1"/>
    </xf>
    <xf numFmtId="0" fontId="24" fillId="24" borderId="3" xfId="1" applyFont="1" applyFill="1" applyBorder="1" applyAlignment="1">
      <alignment vertical="center" wrapText="1"/>
    </xf>
    <xf numFmtId="0" fontId="16" fillId="24" borderId="3" xfId="1" applyFont="1" applyFill="1" applyBorder="1" applyAlignment="1">
      <alignment vertical="center" wrapText="1"/>
    </xf>
    <xf numFmtId="0" fontId="17" fillId="24" borderId="3"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3" xfId="1" applyFont="1" applyFill="1" applyBorder="1" applyAlignment="1">
      <alignment horizontal="center" vertical="center" wrapText="1"/>
    </xf>
    <xf numFmtId="0" fontId="20" fillId="0" borderId="0" xfId="1" applyFont="1" applyFill="1"/>
    <xf numFmtId="0" fontId="24" fillId="0" borderId="0" xfId="1" applyFont="1" applyFill="1" applyAlignment="1">
      <alignment vertical="center" wrapText="1"/>
    </xf>
    <xf numFmtId="0" fontId="23" fillId="0" borderId="0" xfId="1" applyFont="1" applyFill="1" applyAlignment="1">
      <alignment vertical="top" wrapText="1"/>
    </xf>
    <xf numFmtId="0" fontId="4" fillId="0" borderId="0" xfId="1" applyFill="1"/>
    <xf numFmtId="0" fontId="17" fillId="0" borderId="0" xfId="1" applyFont="1" applyFill="1"/>
    <xf numFmtId="0" fontId="24" fillId="0" borderId="3" xfId="1" applyFont="1" applyFill="1" applyBorder="1" applyAlignment="1">
      <alignment horizontal="center" vertical="center" wrapText="1"/>
    </xf>
    <xf numFmtId="0" fontId="17" fillId="0" borderId="3" xfId="1" applyFont="1" applyFill="1" applyBorder="1" applyAlignment="1">
      <alignment horizontal="center" vertical="center"/>
    </xf>
    <xf numFmtId="0" fontId="16" fillId="0" borderId="3" xfId="1" applyFont="1" applyFill="1" applyBorder="1" applyAlignment="1">
      <alignment vertical="center" wrapText="1"/>
    </xf>
    <xf numFmtId="0" fontId="24" fillId="0" borderId="3" xfId="1" applyFont="1" applyFill="1" applyBorder="1" applyAlignment="1">
      <alignment vertical="center" wrapText="1"/>
    </xf>
    <xf numFmtId="0" fontId="23" fillId="0" borderId="3" xfId="1" applyFont="1" applyFill="1" applyBorder="1" applyAlignment="1">
      <alignment vertical="top" wrapText="1"/>
    </xf>
    <xf numFmtId="0" fontId="28" fillId="2" borderId="0" xfId="1" applyFont="1" applyFill="1"/>
    <xf numFmtId="0" fontId="4" fillId="2" borderId="0" xfId="1" quotePrefix="1" applyFill="1"/>
    <xf numFmtId="0" fontId="29" fillId="2" borderId="0" xfId="1" applyFont="1" applyFill="1"/>
    <xf numFmtId="0" fontId="4" fillId="2" borderId="0" xfId="1" applyFont="1" applyFill="1"/>
    <xf numFmtId="0" fontId="4" fillId="2" borderId="0" xfId="1" applyFont="1" applyFill="1" applyBorder="1"/>
    <xf numFmtId="164" fontId="0" fillId="2" borderId="0" xfId="4" applyFont="1" applyFill="1" applyBorder="1" applyAlignment="1">
      <alignment horizontal="center"/>
    </xf>
    <xf numFmtId="164" fontId="0" fillId="2" borderId="0" xfId="4" applyNumberFormat="1" applyFont="1" applyFill="1" applyBorder="1" applyAlignment="1">
      <alignment horizontal="center"/>
    </xf>
    <xf numFmtId="0" fontId="28" fillId="2" borderId="0" xfId="1" applyFont="1" applyFill="1" applyBorder="1"/>
    <xf numFmtId="0" fontId="20" fillId="2" borderId="0" xfId="1" applyFont="1" applyFill="1" applyAlignment="1">
      <alignment horizontal="left" vertical="center"/>
    </xf>
    <xf numFmtId="0" fontId="24" fillId="2" borderId="0" xfId="1" applyFont="1" applyFill="1" applyAlignment="1">
      <alignment horizontal="center" vertical="center" wrapText="1"/>
    </xf>
    <xf numFmtId="0" fontId="29" fillId="24" borderId="3" xfId="1" applyFont="1" applyFill="1" applyBorder="1" applyAlignment="1" applyProtection="1">
      <alignment vertical="center" wrapText="1"/>
      <protection locked="0"/>
    </xf>
    <xf numFmtId="14" fontId="29" fillId="24" borderId="3" xfId="19" applyNumberFormat="1" applyFont="1" applyFill="1" applyBorder="1" applyAlignment="1" applyProtection="1">
      <alignment horizontal="center" vertical="center" wrapText="1"/>
      <protection locked="0"/>
    </xf>
    <xf numFmtId="164" fontId="29" fillId="24" borderId="3" xfId="4" applyFont="1" applyFill="1" applyBorder="1" applyAlignment="1" applyProtection="1">
      <alignment horizontal="center" vertical="center" wrapText="1"/>
      <protection locked="0"/>
    </xf>
    <xf numFmtId="0" fontId="29" fillId="2" borderId="0" xfId="1" applyFont="1" applyFill="1" applyAlignment="1">
      <alignment horizontal="right" vertical="center" wrapText="1"/>
    </xf>
    <xf numFmtId="164" fontId="18" fillId="2" borderId="3" xfId="4" applyFont="1" applyFill="1" applyBorder="1" applyAlignment="1">
      <alignment vertical="top" wrapText="1"/>
    </xf>
    <xf numFmtId="0" fontId="0" fillId="25" borderId="0" xfId="0" applyFill="1"/>
    <xf numFmtId="0" fontId="0" fillId="0" borderId="0" xfId="0" applyFill="1" applyProtection="1"/>
    <xf numFmtId="17" fontId="29" fillId="0" borderId="0" xfId="19" applyNumberFormat="1" applyFont="1" applyFill="1" applyBorder="1" applyAlignment="1" applyProtection="1">
      <alignment horizontal="right"/>
    </xf>
    <xf numFmtId="0" fontId="0" fillId="0" borderId="0" xfId="0" applyFill="1"/>
    <xf numFmtId="169" fontId="4" fillId="0" borderId="0" xfId="4" applyNumberFormat="1" applyFont="1" applyFill="1" applyBorder="1"/>
    <xf numFmtId="0" fontId="34" fillId="0" borderId="0" xfId="72" applyFont="1" applyFill="1" applyBorder="1" applyAlignment="1">
      <alignment horizontal="left"/>
    </xf>
    <xf numFmtId="164" fontId="4" fillId="0" borderId="3" xfId="4" applyNumberFormat="1" applyFont="1" applyFill="1" applyBorder="1" applyProtection="1">
      <protection locked="0"/>
    </xf>
    <xf numFmtId="0" fontId="0" fillId="0" borderId="9" xfId="0" applyFill="1" applyBorder="1" applyProtection="1"/>
    <xf numFmtId="0" fontId="4" fillId="2" borderId="0" xfId="0" applyFont="1" applyFill="1"/>
    <xf numFmtId="0" fontId="37" fillId="2" borderId="0" xfId="0" applyFont="1" applyFill="1" applyProtection="1"/>
    <xf numFmtId="0" fontId="38" fillId="2" borderId="0" xfId="1" applyFont="1" applyFill="1"/>
    <xf numFmtId="0" fontId="38" fillId="2" borderId="0" xfId="0" applyFont="1" applyFill="1"/>
    <xf numFmtId="164" fontId="38" fillId="2" borderId="0" xfId="4" applyFont="1" applyFill="1"/>
    <xf numFmtId="169" fontId="38" fillId="2" borderId="0" xfId="4" applyNumberFormat="1" applyFont="1" applyFill="1"/>
    <xf numFmtId="169" fontId="0" fillId="0" borderId="3" xfId="4" applyNumberFormat="1" applyFont="1" applyFill="1" applyBorder="1" applyAlignment="1" applyProtection="1">
      <alignment horizontal="left"/>
    </xf>
    <xf numFmtId="164" fontId="4" fillId="0" borderId="3" xfId="4" applyNumberFormat="1" applyFont="1" applyFill="1" applyBorder="1" applyAlignment="1" applyProtection="1">
      <alignment horizontal="left"/>
    </xf>
    <xf numFmtId="164" fontId="0" fillId="0" borderId="3" xfId="0" applyNumberFormat="1" applyFill="1" applyBorder="1" applyProtection="1"/>
    <xf numFmtId="0" fontId="4" fillId="0" borderId="0" xfId="4" applyNumberFormat="1" applyFont="1" applyFill="1" applyBorder="1" applyAlignment="1" applyProtection="1">
      <alignment horizontal="center"/>
      <protection locked="0"/>
    </xf>
    <xf numFmtId="0" fontId="0" fillId="0" borderId="0" xfId="0" applyNumberFormat="1" applyFill="1" applyAlignment="1">
      <alignment horizontal="center"/>
    </xf>
    <xf numFmtId="0" fontId="0" fillId="0" borderId="0" xfId="0" applyFill="1" applyAlignment="1" applyProtection="1">
      <alignment horizontal="center"/>
      <protection locked="0"/>
    </xf>
    <xf numFmtId="0" fontId="0" fillId="0" borderId="0" xfId="0" applyFill="1" applyAlignment="1">
      <alignment horizontal="center"/>
    </xf>
    <xf numFmtId="0" fontId="0" fillId="0" borderId="0" xfId="0" applyNumberFormat="1" applyFill="1" applyAlignment="1" applyProtection="1">
      <alignment horizontal="center"/>
      <protection locked="0"/>
    </xf>
    <xf numFmtId="0" fontId="0" fillId="0" borderId="10" xfId="0" applyFill="1" applyBorder="1" applyProtection="1"/>
    <xf numFmtId="0" fontId="0" fillId="0" borderId="11" xfId="0" applyFill="1" applyBorder="1" applyProtection="1"/>
    <xf numFmtId="0" fontId="33" fillId="0" borderId="11" xfId="0" applyFont="1" applyFill="1" applyBorder="1" applyAlignment="1" applyProtection="1">
      <alignment horizontal="right"/>
    </xf>
    <xf numFmtId="0" fontId="0" fillId="0" borderId="12" xfId="0" applyFill="1" applyBorder="1" applyProtection="1"/>
    <xf numFmtId="0" fontId="0" fillId="0" borderId="13" xfId="0" applyFill="1" applyBorder="1" applyProtection="1"/>
    <xf numFmtId="0" fontId="0" fillId="0" borderId="0" xfId="0" applyFill="1" applyBorder="1" applyProtection="1"/>
    <xf numFmtId="0" fontId="34" fillId="0" borderId="0" xfId="71" applyFont="1" applyFill="1" applyBorder="1"/>
    <xf numFmtId="0" fontId="0" fillId="0" borderId="14" xfId="0" applyFill="1" applyBorder="1" applyProtection="1"/>
    <xf numFmtId="0" fontId="0" fillId="0" borderId="13" xfId="0" applyFill="1" applyBorder="1"/>
    <xf numFmtId="0" fontId="0" fillId="0" borderId="0" xfId="0" applyFill="1" applyBorder="1"/>
    <xf numFmtId="0" fontId="24" fillId="0" borderId="0" xfId="0" applyFont="1" applyFill="1" applyBorder="1" applyAlignment="1" applyProtection="1">
      <alignment horizontal="center"/>
    </xf>
    <xf numFmtId="0" fontId="24" fillId="0" borderId="14" xfId="0" applyFont="1" applyFill="1" applyBorder="1" applyAlignment="1" applyProtection="1">
      <alignment horizontal="center"/>
    </xf>
    <xf numFmtId="0" fontId="4" fillId="0" borderId="0" xfId="0" applyFont="1" applyBorder="1"/>
    <xf numFmtId="169" fontId="4" fillId="0" borderId="15" xfId="4" applyNumberFormat="1" applyFont="1" applyFill="1" applyBorder="1" applyProtection="1"/>
    <xf numFmtId="0" fontId="4" fillId="0" borderId="0" xfId="71" applyFill="1" applyBorder="1"/>
    <xf numFmtId="0" fontId="4" fillId="0" borderId="0" xfId="71" applyFont="1" applyFill="1" applyBorder="1"/>
    <xf numFmtId="169" fontId="0" fillId="0" borderId="15" xfId="0" applyNumberFormat="1" applyFill="1" applyBorder="1" applyProtection="1"/>
    <xf numFmtId="164" fontId="0" fillId="0" borderId="0" xfId="0" applyNumberFormat="1" applyFill="1" applyBorder="1" applyProtection="1">
      <protection locked="0"/>
    </xf>
    <xf numFmtId="0" fontId="24" fillId="0" borderId="0" xfId="0" applyFont="1" applyFill="1" applyBorder="1" applyAlignment="1">
      <alignment horizontal="right"/>
    </xf>
    <xf numFmtId="0" fontId="0" fillId="0" borderId="14" xfId="0" applyFill="1" applyBorder="1"/>
    <xf numFmtId="169" fontId="0" fillId="0" borderId="15" xfId="0" applyNumberFormat="1" applyFill="1" applyBorder="1"/>
    <xf numFmtId="0" fontId="35" fillId="0" borderId="0" xfId="0" applyFont="1" applyFill="1" applyBorder="1"/>
    <xf numFmtId="0" fontId="24" fillId="0" borderId="0" xfId="0" applyFont="1" applyFill="1" applyBorder="1"/>
    <xf numFmtId="169" fontId="36" fillId="0" borderId="0" xfId="4" applyNumberFormat="1" applyFont="1" applyFill="1" applyBorder="1"/>
    <xf numFmtId="170" fontId="35" fillId="0" borderId="0" xfId="4" applyNumberFormat="1" applyFont="1" applyFill="1" applyBorder="1" applyAlignment="1">
      <alignment horizontal="center"/>
    </xf>
    <xf numFmtId="171" fontId="36" fillId="0" borderId="0" xfId="6" applyNumberFormat="1" applyFont="1" applyFill="1" applyBorder="1"/>
    <xf numFmtId="0" fontId="35" fillId="0" borderId="0" xfId="0" applyFont="1" applyFill="1" applyBorder="1" applyAlignment="1"/>
    <xf numFmtId="164" fontId="36" fillId="0" borderId="0" xfId="4" applyNumberFormat="1" applyFont="1" applyFill="1" applyBorder="1"/>
    <xf numFmtId="0" fontId="0" fillId="0" borderId="16" xfId="0" applyFill="1" applyBorder="1" applyProtection="1"/>
    <xf numFmtId="0" fontId="0" fillId="0" borderId="17" xfId="0" applyFill="1" applyBorder="1" applyProtection="1"/>
    <xf numFmtId="0" fontId="0" fillId="26" borderId="10" xfId="0" applyFill="1" applyBorder="1" applyProtection="1"/>
    <xf numFmtId="0" fontId="0" fillId="26" borderId="12" xfId="0" applyFill="1" applyBorder="1" applyProtection="1"/>
    <xf numFmtId="0" fontId="0" fillId="26" borderId="13" xfId="0" applyFill="1" applyBorder="1" applyAlignment="1" applyProtection="1">
      <alignment horizontal="center"/>
    </xf>
    <xf numFmtId="0" fontId="0" fillId="26" borderId="14" xfId="0" applyNumberFormat="1" applyFill="1" applyBorder="1" applyAlignment="1" applyProtection="1">
      <alignment horizontal="center"/>
    </xf>
    <xf numFmtId="0" fontId="0" fillId="26" borderId="13" xfId="0" applyFill="1" applyBorder="1" applyAlignment="1">
      <alignment horizontal="center"/>
    </xf>
    <xf numFmtId="0" fontId="0" fillId="26" borderId="14" xfId="0" applyNumberFormat="1" applyFill="1" applyBorder="1" applyAlignment="1">
      <alignment horizontal="center"/>
    </xf>
    <xf numFmtId="0" fontId="0" fillId="26" borderId="13" xfId="0" applyFill="1" applyBorder="1"/>
    <xf numFmtId="0" fontId="0" fillId="26" borderId="14" xfId="0" applyNumberFormat="1" applyFill="1" applyBorder="1"/>
    <xf numFmtId="0" fontId="0" fillId="26" borderId="14" xfId="0" applyFill="1" applyBorder="1"/>
    <xf numFmtId="0" fontId="0" fillId="26" borderId="16" xfId="0" applyFill="1" applyBorder="1" applyProtection="1"/>
    <xf numFmtId="0" fontId="0" fillId="26" borderId="17" xfId="0" applyFill="1" applyBorder="1" applyProtection="1"/>
    <xf numFmtId="0" fontId="29" fillId="0" borderId="3" xfId="1" applyFont="1" applyFill="1" applyBorder="1" applyAlignment="1" applyProtection="1">
      <alignment horizontal="center" vertical="center"/>
      <protection locked="0"/>
    </xf>
    <xf numFmtId="164" fontId="4" fillId="2" borderId="0" xfId="1" applyNumberFormat="1" applyFont="1" applyFill="1" applyBorder="1"/>
    <xf numFmtId="0" fontId="3" fillId="2" borderId="0" xfId="1" applyFont="1" applyFill="1" applyAlignment="1">
      <alignment wrapText="1"/>
    </xf>
    <xf numFmtId="0" fontId="29" fillId="2" borderId="3" xfId="1" applyFont="1" applyFill="1" applyBorder="1" applyAlignment="1">
      <alignment horizontal="left" vertical="center" wrapText="1" indent="1"/>
    </xf>
    <xf numFmtId="9" fontId="39" fillId="0" borderId="3" xfId="1" applyNumberFormat="1" applyFont="1" applyFill="1" applyBorder="1" applyAlignment="1" applyProtection="1">
      <alignment horizontal="center" vertical="center"/>
      <protection locked="0"/>
    </xf>
    <xf numFmtId="0" fontId="39" fillId="2" borderId="0" xfId="1" applyFont="1" applyFill="1" applyAlignment="1">
      <alignment horizontal="center" vertical="center"/>
    </xf>
    <xf numFmtId="0" fontId="39" fillId="0" borderId="3" xfId="1" applyFont="1" applyFill="1" applyBorder="1" applyAlignment="1" applyProtection="1">
      <alignment horizontal="center" vertical="center"/>
      <protection locked="0"/>
    </xf>
    <xf numFmtId="0" fontId="29" fillId="2" borderId="3" xfId="1" applyFont="1" applyFill="1" applyBorder="1" applyAlignment="1" applyProtection="1">
      <alignment vertical="center" wrapText="1"/>
      <protection locked="0"/>
    </xf>
    <xf numFmtId="0" fontId="29" fillId="2" borderId="3" xfId="1" applyFont="1" applyFill="1" applyBorder="1" applyAlignment="1" applyProtection="1">
      <alignment vertical="center" wrapText="1"/>
    </xf>
    <xf numFmtId="0" fontId="29" fillId="2" borderId="3" xfId="1" applyFont="1" applyFill="1" applyBorder="1" applyAlignment="1">
      <alignment horizontal="center" vertical="center" wrapText="1"/>
    </xf>
    <xf numFmtId="169" fontId="4" fillId="2" borderId="0" xfId="4" applyNumberFormat="1" applyFont="1" applyFill="1"/>
    <xf numFmtId="169" fontId="4" fillId="2" borderId="0" xfId="4" applyNumberFormat="1" applyFont="1" applyFill="1" applyBorder="1"/>
    <xf numFmtId="0" fontId="39" fillId="2" borderId="0" xfId="1" applyFont="1" applyFill="1" applyAlignment="1">
      <alignment vertical="center"/>
    </xf>
    <xf numFmtId="0" fontId="40" fillId="27" borderId="3" xfId="1" applyFont="1" applyFill="1" applyBorder="1" applyAlignment="1">
      <alignment horizontal="center" vertical="center"/>
    </xf>
    <xf numFmtId="0" fontId="40" fillId="27" borderId="3" xfId="1" applyFont="1" applyFill="1" applyBorder="1" applyAlignment="1">
      <alignment vertical="center"/>
    </xf>
    <xf numFmtId="0" fontId="40" fillId="29" borderId="3" xfId="1" applyFont="1" applyFill="1" applyBorder="1" applyAlignment="1">
      <alignment horizontal="center" vertical="center"/>
    </xf>
    <xf numFmtId="0" fontId="40" fillId="29" borderId="3" xfId="1" applyFont="1" applyFill="1" applyBorder="1" applyAlignment="1">
      <alignment vertical="center"/>
    </xf>
    <xf numFmtId="0" fontId="40" fillId="28" borderId="3" xfId="1" applyFont="1" applyFill="1" applyBorder="1" applyAlignment="1">
      <alignment horizontal="center" vertical="center"/>
    </xf>
    <xf numFmtId="0" fontId="40" fillId="28" borderId="3" xfId="1" applyFont="1" applyFill="1" applyBorder="1" applyAlignment="1">
      <alignment vertical="center"/>
    </xf>
    <xf numFmtId="0" fontId="29" fillId="2" borderId="0" xfId="1" applyFont="1" applyFill="1" applyAlignment="1">
      <alignment horizontal="left"/>
    </xf>
    <xf numFmtId="0" fontId="16" fillId="2" borderId="8" xfId="1" applyFont="1" applyFill="1" applyBorder="1" applyAlignment="1">
      <alignment horizontal="center" vertical="center"/>
    </xf>
    <xf numFmtId="0" fontId="16" fillId="2" borderId="2" xfId="1" applyFont="1" applyFill="1" applyBorder="1" applyAlignment="1">
      <alignment horizontal="center" vertical="center"/>
    </xf>
    <xf numFmtId="0" fontId="16" fillId="2" borderId="7" xfId="1" applyFont="1" applyFill="1" applyBorder="1" applyAlignment="1">
      <alignment horizontal="center" vertical="center"/>
    </xf>
    <xf numFmtId="0" fontId="16" fillId="2" borderId="3"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0" xfId="1" applyFont="1" applyFill="1" applyBorder="1" applyAlignment="1">
      <alignment horizontal="center" vertical="center" wrapText="1"/>
    </xf>
  </cellXfs>
  <cellStyles count="97">
    <cellStyle name="_Fleet Base" xfId="2"/>
    <cellStyle name="_Waxi Inv Analysis" xfId="3"/>
    <cellStyle name="Comma 2" xfId="4"/>
    <cellStyle name="Comma0" xfId="5"/>
    <cellStyle name="Currency 2" xfId="6"/>
    <cellStyle name="Currency0" xfId="7"/>
    <cellStyle name="Date" xfId="8"/>
    <cellStyle name="Euro" xfId="9"/>
    <cellStyle name="Fixed" xfId="10"/>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Grey" xfId="11"/>
    <cellStyle name="header" xfId="12"/>
    <cellStyle name="Header1" xfId="13"/>
    <cellStyle name="Header2" xfId="14"/>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Input [yellow]" xfId="15"/>
    <cellStyle name="Normal" xfId="0" builtinId="0"/>
    <cellStyle name="Normal - Style1" xfId="16"/>
    <cellStyle name="Normal 2" xfId="1"/>
    <cellStyle name="Normal 3" xfId="17"/>
    <cellStyle name="Normal_Fleet Base" xfId="72"/>
    <cellStyle name="Normal_Metric Links" xfId="71"/>
    <cellStyle name="Percent [2]" xfId="18"/>
    <cellStyle name="Percent 2" xfId="19"/>
    <cellStyle name="SAPBEXaggData" xfId="20"/>
    <cellStyle name="SAPBEXaggDataEmph" xfId="21"/>
    <cellStyle name="SAPBEXaggItem" xfId="22"/>
    <cellStyle name="SAPBEXaggItemX" xfId="23"/>
    <cellStyle name="SAPBEXchaText" xfId="24"/>
    <cellStyle name="SAPBEXexcBad7" xfId="25"/>
    <cellStyle name="SAPBEXexcBad8" xfId="26"/>
    <cellStyle name="SAPBEXexcBad9" xfId="27"/>
    <cellStyle name="SAPBEXexcCritical4" xfId="28"/>
    <cellStyle name="SAPBEXexcCritical5" xfId="29"/>
    <cellStyle name="SAPBEXexcCritical6" xfId="30"/>
    <cellStyle name="SAPBEXexcGood1" xfId="31"/>
    <cellStyle name="SAPBEXexcGood2" xfId="32"/>
    <cellStyle name="SAPBEXexcGood3" xfId="33"/>
    <cellStyle name="SAPBEXfilterDrill" xfId="34"/>
    <cellStyle name="SAPBEXfilterItem" xfId="35"/>
    <cellStyle name="SAPBEXfilterText" xfId="36"/>
    <cellStyle name="SAPBEXformats" xfId="37"/>
    <cellStyle name="SAPBEXheaderItem" xfId="38"/>
    <cellStyle name="SAPBEXheaderText" xfId="39"/>
    <cellStyle name="SAPBEXHLevel0" xfId="40"/>
    <cellStyle name="SAPBEXHLevel0X" xfId="41"/>
    <cellStyle name="SAPBEXHLevel1" xfId="42"/>
    <cellStyle name="SAPBEXHLevel1X" xfId="43"/>
    <cellStyle name="SAPBEXHLevel2" xfId="44"/>
    <cellStyle name="SAPBEXHLevel2X" xfId="45"/>
    <cellStyle name="SAPBEXHLevel3" xfId="46"/>
    <cellStyle name="SAPBEXHLevel3X" xfId="47"/>
    <cellStyle name="SAPBEXresData" xfId="48"/>
    <cellStyle name="SAPBEXresDataEmph" xfId="49"/>
    <cellStyle name="SAPBEXresItem" xfId="50"/>
    <cellStyle name="SAPBEXresItemX" xfId="51"/>
    <cellStyle name="SAPBEXstdData" xfId="52"/>
    <cellStyle name="SAPBEXstdDataEmph" xfId="53"/>
    <cellStyle name="SAPBEXstdItem" xfId="54"/>
    <cellStyle name="SAPBEXstdItemX" xfId="55"/>
    <cellStyle name="SAPBEXtitle" xfId="56"/>
    <cellStyle name="SAPBEXundefined" xfId="57"/>
    <cellStyle name="Style 1" xfId="5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worksheet" Target="worksheets/sheet22.xml"/><Relationship Id="rId23" Type="http://schemas.openxmlformats.org/officeDocument/2006/relationships/worksheet" Target="worksheets/sheet23.xml"/><Relationship Id="rId24" Type="http://schemas.openxmlformats.org/officeDocument/2006/relationships/theme" Target="theme/theme1.xml"/><Relationship Id="rId25" Type="http://schemas.openxmlformats.org/officeDocument/2006/relationships/styles" Target="styles.xml"/><Relationship Id="rId26" Type="http://schemas.openxmlformats.org/officeDocument/2006/relationships/sharedStrings" Target="sharedStrings.xml"/><Relationship Id="rId27"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50" b="0" i="0" u="none" strike="noStrike" baseline="0">
                <a:solidFill>
                  <a:srgbClr val="0D0F11"/>
                </a:solidFill>
                <a:latin typeface="Arial"/>
                <a:ea typeface="Arial"/>
                <a:cs typeface="Arial"/>
              </a:defRPr>
            </a:pPr>
            <a:r>
              <a:rPr lang="en-US"/>
              <a:t>Current vs Desired Performance</a:t>
            </a:r>
          </a:p>
        </c:rich>
      </c:tx>
      <c:layout>
        <c:manualLayout>
          <c:xMode val="edge"/>
          <c:yMode val="edge"/>
          <c:x val="0.287801424821897"/>
          <c:y val="0.0262820512820513"/>
        </c:manualLayout>
      </c:layout>
      <c:overlay val="0"/>
      <c:spPr>
        <a:noFill/>
        <a:ln w="25400">
          <a:noFill/>
        </a:ln>
      </c:spPr>
    </c:title>
    <c:autoTitleDeleted val="0"/>
    <c:plotArea>
      <c:layout>
        <c:manualLayout>
          <c:layoutTarget val="inner"/>
          <c:xMode val="edge"/>
          <c:yMode val="edge"/>
          <c:x val="0.171428571428571"/>
          <c:y val="0.14221688375061"/>
          <c:w val="0.770285714285714"/>
          <c:h val="0.353620359596111"/>
        </c:manualLayout>
      </c:layout>
      <c:barChart>
        <c:barDir val="col"/>
        <c:grouping val="clustered"/>
        <c:varyColors val="0"/>
        <c:ser>
          <c:idx val="0"/>
          <c:order val="0"/>
          <c:spPr>
            <a:solidFill>
              <a:srgbClr val="FF0000"/>
            </a:solidFill>
          </c:spPr>
          <c:invertIfNegative val="0"/>
          <c:cat>
            <c:multiLvlStrRef>
              <c:f>'V5'!#REF!</c:f>
            </c:multiLvlStrRef>
          </c:cat>
          <c:val>
            <c:numRef>
              <c:f>'V5'!$E$38:$X$38</c:f>
              <c:numCache>
                <c:formatCode>_(* #,##0.00_);_(* \(#,##0.00\);_(* "-"??_);_(@_)</c:formatCode>
                <c:ptCount val="2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ser>
        <c:ser>
          <c:idx val="1"/>
          <c:order val="1"/>
          <c:spPr>
            <a:solidFill>
              <a:srgbClr val="008000"/>
            </a:solidFill>
          </c:spPr>
          <c:invertIfNegative val="0"/>
          <c:cat>
            <c:multiLvlStrRef>
              <c:f>'V5'!#REF!</c:f>
            </c:multiLvlStrRef>
          </c:cat>
          <c:val>
            <c:numRef>
              <c:f>'V5'!$E$39:$X$39</c:f>
              <c:numCache>
                <c:formatCode>_(* #,##0.00_);_(* \(#,##0.00\);_(* "-"??_);_(@_)</c:formatCode>
                <c:ptCount val="20"/>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numCache>
            </c:numRef>
          </c:val>
        </c:ser>
        <c:dLbls>
          <c:showLegendKey val="0"/>
          <c:showVal val="0"/>
          <c:showCatName val="0"/>
          <c:showSerName val="0"/>
          <c:showPercent val="0"/>
          <c:showBubbleSize val="0"/>
        </c:dLbls>
        <c:gapWidth val="150"/>
        <c:axId val="-2137255416"/>
        <c:axId val="-2137249160"/>
      </c:barChart>
      <c:catAx>
        <c:axId val="-2137255416"/>
        <c:scaling>
          <c:orientation val="minMax"/>
        </c:scaling>
        <c:delete val="0"/>
        <c:axPos val="b"/>
        <c:majorGridlines>
          <c:spPr>
            <a:ln w="3175">
              <a:solidFill>
                <a:srgbClr val="000000"/>
              </a:solidFill>
              <a:prstDash val="solid"/>
            </a:ln>
          </c:spPr>
        </c:majorGridlines>
        <c:title>
          <c:tx>
            <c:rich>
              <a:bodyPr/>
              <a:lstStyle/>
              <a:p>
                <a:pPr>
                  <a:defRPr sz="1550" b="1" i="0" u="none" strike="noStrike" baseline="0">
                    <a:solidFill>
                      <a:srgbClr val="0D0F11"/>
                    </a:solidFill>
                    <a:latin typeface="Arial"/>
                    <a:ea typeface="Arial"/>
                    <a:cs typeface="Arial"/>
                  </a:defRPr>
                </a:pPr>
                <a:r>
                  <a:rPr lang="en-US"/>
                  <a:t>Attribute</a:t>
                </a:r>
              </a:p>
            </c:rich>
          </c:tx>
          <c:layout>
            <c:manualLayout>
              <c:xMode val="edge"/>
              <c:yMode val="edge"/>
              <c:x val="0.461714285714286"/>
              <c:y val="0.870598021401171"/>
            </c:manualLayout>
          </c:layout>
          <c:overlay val="0"/>
          <c:spPr>
            <a:noFill/>
            <a:ln w="25400">
              <a:noFill/>
            </a:ln>
          </c:spPr>
        </c:title>
        <c:numFmt formatCode="_(* #,##0.00_);_(* \(#,##0.00\);_(* &quot;-&quot;??_);_(@_)" sourceLinked="1"/>
        <c:majorTickMark val="out"/>
        <c:minorTickMark val="none"/>
        <c:tickLblPos val="nextTo"/>
        <c:spPr>
          <a:ln w="3175">
            <a:solidFill>
              <a:srgbClr val="000000"/>
            </a:solidFill>
            <a:prstDash val="solid"/>
          </a:ln>
        </c:spPr>
        <c:txPr>
          <a:bodyPr rot="-2700000" vert="horz"/>
          <a:lstStyle/>
          <a:p>
            <a:pPr>
              <a:defRPr sz="1000" b="0" i="0" u="none" strike="noStrike" baseline="0">
                <a:solidFill>
                  <a:srgbClr val="333333"/>
                </a:solidFill>
                <a:latin typeface="Arial"/>
                <a:ea typeface="Arial"/>
                <a:cs typeface="Arial"/>
              </a:defRPr>
            </a:pPr>
            <a:endParaRPr lang="en-US"/>
          </a:p>
        </c:txPr>
        <c:crossAx val="-2137249160"/>
        <c:crosses val="autoZero"/>
        <c:auto val="1"/>
        <c:lblAlgn val="ctr"/>
        <c:lblOffset val="100"/>
        <c:tickLblSkip val="1"/>
        <c:tickMarkSkip val="1"/>
        <c:noMultiLvlLbl val="0"/>
      </c:catAx>
      <c:valAx>
        <c:axId val="-2137249160"/>
        <c:scaling>
          <c:orientation val="minMax"/>
          <c:max val="5.0"/>
        </c:scaling>
        <c:delete val="0"/>
        <c:axPos val="l"/>
        <c:majorGridlines>
          <c:spPr>
            <a:ln w="3175">
              <a:solidFill>
                <a:srgbClr val="000000"/>
              </a:solidFill>
              <a:prstDash val="solid"/>
            </a:ln>
          </c:spPr>
        </c:majorGridlines>
        <c:title>
          <c:tx>
            <c:rich>
              <a:bodyPr/>
              <a:lstStyle/>
              <a:p>
                <a:pPr>
                  <a:defRPr sz="1550" b="1" i="0" u="none" strike="noStrike" baseline="0">
                    <a:solidFill>
                      <a:srgbClr val="0D0F11"/>
                    </a:solidFill>
                    <a:latin typeface="Arial"/>
                    <a:ea typeface="Arial"/>
                    <a:cs typeface="Arial"/>
                  </a:defRPr>
                </a:pPr>
                <a:r>
                  <a:rPr lang="en-US"/>
                  <a:t>Score</a:t>
                </a:r>
              </a:p>
            </c:rich>
          </c:tx>
          <c:layout>
            <c:manualLayout>
              <c:xMode val="edge"/>
              <c:yMode val="edge"/>
              <c:x val="0.0308571428571429"/>
              <c:y val="0.257527962850798"/>
            </c:manualLayout>
          </c:layout>
          <c:overlay val="0"/>
          <c:spPr>
            <a:noFill/>
            <a:ln w="25400">
              <a:noFill/>
            </a:ln>
          </c:spPr>
        </c:title>
        <c:numFmt formatCode="_(* #,##0.00_);_(* \(#,##0.00\);_(* &quot;-&quot;??_);_(@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333333"/>
                </a:solidFill>
                <a:latin typeface="Arial"/>
                <a:ea typeface="Arial"/>
                <a:cs typeface="Arial"/>
              </a:defRPr>
            </a:pPr>
            <a:endParaRPr lang="en-US"/>
          </a:p>
        </c:txPr>
        <c:crossAx val="-2137255416"/>
        <c:crosses val="autoZero"/>
        <c:crossBetween val="between"/>
        <c:majorUnit val="1.0"/>
        <c:minorUnit val="0.5"/>
      </c:valAx>
      <c:spPr>
        <a:solidFill>
          <a:srgbClr val="FFFFFF"/>
        </a:solidFill>
        <a:ln w="12700">
          <a:solidFill>
            <a:srgbClr val="808080"/>
          </a:solidFill>
          <a:prstDash val="solid"/>
        </a:ln>
      </c:spPr>
    </c:plotArea>
    <c:plotVisOnly val="1"/>
    <c:dispBlanksAs val="gap"/>
    <c:showDLblsOverMax val="0"/>
  </c:chart>
  <c:spPr>
    <a:solidFill>
      <a:sysClr val="window" lastClr="FFFFFF"/>
    </a:solidFill>
    <a:ln w="12700" cmpd="sng">
      <a:solidFill>
        <a:schemeClr val="tx1"/>
      </a:solidFill>
      <a:prstDash val="solid"/>
    </a:ln>
    <a:effectLst>
      <a:outerShdw blurRad="50800" dist="38100" dir="2700000" algn="tl" rotWithShape="0">
        <a:prstClr val="black">
          <a:alpha val="40000"/>
        </a:prstClr>
      </a:outerShdw>
    </a:effectLst>
  </c:spPr>
  <c:txPr>
    <a:bodyPr/>
    <a:lstStyle/>
    <a:p>
      <a:pPr>
        <a:defRPr sz="1850" b="0" i="0" u="none" strike="noStrike" baseline="0">
          <a:solidFill>
            <a:srgbClr val="333333"/>
          </a:solidFill>
          <a:latin typeface="Arial"/>
          <a:ea typeface="Arial"/>
          <a:cs typeface="Arial"/>
        </a:defRPr>
      </a:pPr>
      <a:endParaRPr lang="en-US"/>
    </a:p>
  </c:txPr>
  <c:printSettings>
    <c:headerFooter alignWithMargins="0"/>
    <c:pageMargins b="1.0" l="0.75" r="0.75" t="1.0"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719362758941"/>
          <c:y val="0.0376569422325917"/>
          <c:w val="0.87907556095923"/>
          <c:h val="0.713389850072987"/>
        </c:manualLayout>
      </c:layout>
      <c:lineChart>
        <c:grouping val="standard"/>
        <c:varyColors val="0"/>
        <c:ser>
          <c:idx val="0"/>
          <c:order val="0"/>
          <c:tx>
            <c:v>Revenue</c:v>
          </c:tx>
          <c:spPr>
            <a:ln w="38100">
              <a:solidFill>
                <a:srgbClr val="76A54B"/>
              </a:solidFill>
              <a:prstDash val="solid"/>
            </a:ln>
          </c:spPr>
          <c:marker>
            <c:symbol val="none"/>
          </c:marker>
          <c:cat>
            <c:numLit>
              <c:formatCode>General</c:formatCode>
              <c:ptCount val="18"/>
              <c:pt idx="0">
                <c:v>3125.0</c:v>
              </c:pt>
              <c:pt idx="1">
                <c:v>6250.0</c:v>
              </c:pt>
              <c:pt idx="2">
                <c:v>9375.0</c:v>
              </c:pt>
              <c:pt idx="3">
                <c:v>12500.0</c:v>
              </c:pt>
              <c:pt idx="4">
                <c:v>15625.0</c:v>
              </c:pt>
              <c:pt idx="5">
                <c:v>18750.0</c:v>
              </c:pt>
              <c:pt idx="6">
                <c:v>21875.0</c:v>
              </c:pt>
              <c:pt idx="7">
                <c:v>25000.0</c:v>
              </c:pt>
              <c:pt idx="8">
                <c:v>28125.0</c:v>
              </c:pt>
              <c:pt idx="9">
                <c:v>31250.0</c:v>
              </c:pt>
              <c:pt idx="10">
                <c:v>34375.0</c:v>
              </c:pt>
              <c:pt idx="11">
                <c:v>37500.0</c:v>
              </c:pt>
              <c:pt idx="12">
                <c:v>40625.0</c:v>
              </c:pt>
              <c:pt idx="13">
                <c:v>43750.0</c:v>
              </c:pt>
              <c:pt idx="14">
                <c:v>46875.0</c:v>
              </c:pt>
              <c:pt idx="15">
                <c:v>50000.0</c:v>
              </c:pt>
            </c:numLit>
          </c:cat>
          <c:val>
            <c:numLit>
              <c:formatCode>General</c:formatCode>
              <c:ptCount val="18"/>
              <c:pt idx="0">
                <c:v>2.084375E6</c:v>
              </c:pt>
              <c:pt idx="1">
                <c:v>4.16875E6</c:v>
              </c:pt>
              <c:pt idx="2">
                <c:v>6.253125E6</c:v>
              </c:pt>
              <c:pt idx="3">
                <c:v>8.3375E6</c:v>
              </c:pt>
              <c:pt idx="4">
                <c:v>1.0421875E7</c:v>
              </c:pt>
              <c:pt idx="5">
                <c:v>1.250625E7</c:v>
              </c:pt>
              <c:pt idx="6">
                <c:v>1.4590625E7</c:v>
              </c:pt>
              <c:pt idx="7">
                <c:v>1.6675E7</c:v>
              </c:pt>
              <c:pt idx="8">
                <c:v>1.8759375E7</c:v>
              </c:pt>
              <c:pt idx="9">
                <c:v>2.084375E7</c:v>
              </c:pt>
              <c:pt idx="10">
                <c:v>2.2928125E7</c:v>
              </c:pt>
              <c:pt idx="11">
                <c:v>2.50125E7</c:v>
              </c:pt>
              <c:pt idx="12">
                <c:v>2.7096875E7</c:v>
              </c:pt>
              <c:pt idx="13">
                <c:v>2.918125E7</c:v>
              </c:pt>
              <c:pt idx="14">
                <c:v>3.1265625E7</c:v>
              </c:pt>
              <c:pt idx="15">
                <c:v>3.335E7</c:v>
              </c:pt>
            </c:numLit>
          </c:val>
          <c:smooth val="0"/>
        </c:ser>
        <c:ser>
          <c:idx val="1"/>
          <c:order val="1"/>
          <c:tx>
            <c:v>Fixed Costs</c:v>
          </c:tx>
          <c:spPr>
            <a:ln w="38100">
              <a:solidFill>
                <a:srgbClr val="D85D18"/>
              </a:solidFill>
              <a:prstDash val="solid"/>
            </a:ln>
          </c:spPr>
          <c:marker>
            <c:symbol val="none"/>
          </c:marker>
          <c:cat>
            <c:numLit>
              <c:formatCode>General</c:formatCode>
              <c:ptCount val="18"/>
              <c:pt idx="0">
                <c:v>3125.0</c:v>
              </c:pt>
              <c:pt idx="1">
                <c:v>6250.0</c:v>
              </c:pt>
              <c:pt idx="2">
                <c:v>9375.0</c:v>
              </c:pt>
              <c:pt idx="3">
                <c:v>12500.0</c:v>
              </c:pt>
              <c:pt idx="4">
                <c:v>15625.0</c:v>
              </c:pt>
              <c:pt idx="5">
                <c:v>18750.0</c:v>
              </c:pt>
              <c:pt idx="6">
                <c:v>21875.0</c:v>
              </c:pt>
              <c:pt idx="7">
                <c:v>25000.0</c:v>
              </c:pt>
              <c:pt idx="8">
                <c:v>28125.0</c:v>
              </c:pt>
              <c:pt idx="9">
                <c:v>31250.0</c:v>
              </c:pt>
              <c:pt idx="10">
                <c:v>34375.0</c:v>
              </c:pt>
              <c:pt idx="11">
                <c:v>37500.0</c:v>
              </c:pt>
              <c:pt idx="12">
                <c:v>40625.0</c:v>
              </c:pt>
              <c:pt idx="13">
                <c:v>43750.0</c:v>
              </c:pt>
              <c:pt idx="14">
                <c:v>46875.0</c:v>
              </c:pt>
              <c:pt idx="15">
                <c:v>50000.0</c:v>
              </c:pt>
            </c:numLit>
          </c:cat>
          <c:val>
            <c:numLit>
              <c:formatCode>General</c:formatCode>
              <c:ptCount val="18"/>
              <c:pt idx="0">
                <c:v>5.9E6</c:v>
              </c:pt>
              <c:pt idx="1">
                <c:v>5.9E6</c:v>
              </c:pt>
              <c:pt idx="2">
                <c:v>5.9E6</c:v>
              </c:pt>
              <c:pt idx="3">
                <c:v>5.9E6</c:v>
              </c:pt>
              <c:pt idx="4">
                <c:v>5.9E6</c:v>
              </c:pt>
              <c:pt idx="5">
                <c:v>5.9E6</c:v>
              </c:pt>
              <c:pt idx="6">
                <c:v>5.9E6</c:v>
              </c:pt>
              <c:pt idx="7">
                <c:v>5.9E6</c:v>
              </c:pt>
              <c:pt idx="8">
                <c:v>5.9E6</c:v>
              </c:pt>
              <c:pt idx="9">
                <c:v>5.9E6</c:v>
              </c:pt>
              <c:pt idx="10">
                <c:v>5.9E6</c:v>
              </c:pt>
              <c:pt idx="11">
                <c:v>5.9E6</c:v>
              </c:pt>
              <c:pt idx="12">
                <c:v>5.9E6</c:v>
              </c:pt>
              <c:pt idx="13">
                <c:v>5.9E6</c:v>
              </c:pt>
              <c:pt idx="14">
                <c:v>5.9E6</c:v>
              </c:pt>
              <c:pt idx="15">
                <c:v>5.9E6</c:v>
              </c:pt>
            </c:numLit>
          </c:val>
          <c:smooth val="0"/>
        </c:ser>
        <c:ser>
          <c:idx val="2"/>
          <c:order val="2"/>
          <c:tx>
            <c:v>Variable Costs</c:v>
          </c:tx>
          <c:spPr>
            <a:ln w="25400">
              <a:solidFill>
                <a:srgbClr val="0000FF"/>
              </a:solidFill>
              <a:prstDash val="solid"/>
            </a:ln>
          </c:spPr>
          <c:marker>
            <c:symbol val="none"/>
          </c:marker>
          <c:cat>
            <c:numLit>
              <c:formatCode>General</c:formatCode>
              <c:ptCount val="18"/>
              <c:pt idx="0">
                <c:v>3125.0</c:v>
              </c:pt>
              <c:pt idx="1">
                <c:v>6250.0</c:v>
              </c:pt>
              <c:pt idx="2">
                <c:v>9375.0</c:v>
              </c:pt>
              <c:pt idx="3">
                <c:v>12500.0</c:v>
              </c:pt>
              <c:pt idx="4">
                <c:v>15625.0</c:v>
              </c:pt>
              <c:pt idx="5">
                <c:v>18750.0</c:v>
              </c:pt>
              <c:pt idx="6">
                <c:v>21875.0</c:v>
              </c:pt>
              <c:pt idx="7">
                <c:v>25000.0</c:v>
              </c:pt>
              <c:pt idx="8">
                <c:v>28125.0</c:v>
              </c:pt>
              <c:pt idx="9">
                <c:v>31250.0</c:v>
              </c:pt>
              <c:pt idx="10">
                <c:v>34375.0</c:v>
              </c:pt>
              <c:pt idx="11">
                <c:v>37500.0</c:v>
              </c:pt>
              <c:pt idx="12">
                <c:v>40625.0</c:v>
              </c:pt>
              <c:pt idx="13">
                <c:v>43750.0</c:v>
              </c:pt>
              <c:pt idx="14">
                <c:v>46875.0</c:v>
              </c:pt>
              <c:pt idx="15">
                <c:v>50000.0</c:v>
              </c:pt>
            </c:numLit>
          </c:cat>
          <c:val>
            <c:numLit>
              <c:formatCode>General</c:formatCode>
              <c:ptCount val="18"/>
              <c:pt idx="0">
                <c:v>6.7125E6</c:v>
              </c:pt>
              <c:pt idx="1">
                <c:v>7.525E6</c:v>
              </c:pt>
              <c:pt idx="2">
                <c:v>8.3375E6</c:v>
              </c:pt>
              <c:pt idx="3">
                <c:v>9.15E6</c:v>
              </c:pt>
              <c:pt idx="4">
                <c:v>9.9625E6</c:v>
              </c:pt>
              <c:pt idx="5">
                <c:v>1.0775E7</c:v>
              </c:pt>
              <c:pt idx="6">
                <c:v>1.15875E7</c:v>
              </c:pt>
              <c:pt idx="7">
                <c:v>1.24E7</c:v>
              </c:pt>
              <c:pt idx="8">
                <c:v>1.32125E7</c:v>
              </c:pt>
              <c:pt idx="9">
                <c:v>1.4025E7</c:v>
              </c:pt>
              <c:pt idx="10">
                <c:v>1.48375E7</c:v>
              </c:pt>
              <c:pt idx="11">
                <c:v>1.565E7</c:v>
              </c:pt>
              <c:pt idx="12">
                <c:v>1.64625E7</c:v>
              </c:pt>
              <c:pt idx="13">
                <c:v>1.7275E7</c:v>
              </c:pt>
              <c:pt idx="14">
                <c:v>1.80875E7</c:v>
              </c:pt>
              <c:pt idx="15">
                <c:v>1.89E7</c:v>
              </c:pt>
            </c:numLit>
          </c:val>
          <c:smooth val="0"/>
        </c:ser>
        <c:dLbls>
          <c:showLegendKey val="0"/>
          <c:showVal val="0"/>
          <c:showCatName val="0"/>
          <c:showSerName val="0"/>
          <c:showPercent val="0"/>
          <c:showBubbleSize val="0"/>
        </c:dLbls>
        <c:marker val="1"/>
        <c:smooth val="0"/>
        <c:axId val="-2104228392"/>
        <c:axId val="-2104224984"/>
      </c:lineChart>
      <c:catAx>
        <c:axId val="-2104228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2104224984"/>
        <c:crosses val="autoZero"/>
        <c:auto val="1"/>
        <c:lblAlgn val="ctr"/>
        <c:lblOffset val="100"/>
        <c:tickLblSkip val="1"/>
        <c:tickMarkSkip val="1"/>
        <c:noMultiLvlLbl val="0"/>
      </c:catAx>
      <c:valAx>
        <c:axId val="-21042249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2104228392"/>
        <c:crosses val="autoZero"/>
        <c:crossBetween val="between"/>
      </c:valAx>
      <c:spPr>
        <a:noFill/>
        <a:ln w="12700">
          <a:solidFill>
            <a:srgbClr val="808080"/>
          </a:solidFill>
          <a:prstDash val="solid"/>
        </a:ln>
      </c:spPr>
    </c:plotArea>
    <c:legend>
      <c:legendPos val="r"/>
      <c:layout>
        <c:manualLayout>
          <c:xMode val="edge"/>
          <c:yMode val="edge"/>
          <c:x val="0.220358147123501"/>
          <c:y val="0.0795918557517588"/>
          <c:w val="0.14642400510747"/>
          <c:h val="0.15014055195763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0" l="0.75" r="0.75" t="1.0" header="0.5" footer="0.5"/>
    <c:pageSetup orientation="landscape" horizontalDpi="-3" verticalDpi="0"/>
  </c:printSettings>
</c:chartSpace>
</file>

<file path=xl/ctrlProps/ctrlProp1.xml><?xml version="1.0" encoding="utf-8"?>
<formControlPr xmlns="http://schemas.microsoft.com/office/spreadsheetml/2009/9/main" objectType="Scroll" dx="16" fmlaLink="Volume" horiz="1" max="2500" page="0" val="12"/>
</file>

<file path=xl/ctrlProps/ctrlProp2.xml><?xml version="1.0" encoding="utf-8"?>
<formControlPr xmlns="http://schemas.microsoft.com/office/spreadsheetml/2009/9/main" objectType="Scroll" dx="16" fmlaLink="Price" horiz="1" max="1000" page="0" val="3"/>
</file>

<file path=xl/ctrlProps/ctrlProp3.xml><?xml version="1.0" encoding="utf-8"?>
<formControlPr xmlns="http://schemas.microsoft.com/office/spreadsheetml/2009/9/main" objectType="Scroll" dx="16" fmlaLink="$O$12" horiz="1" max="1000" page="0" val="2"/>
</file>

<file path=xl/ctrlProps/ctrlProp4.xml><?xml version="1.0" encoding="utf-8"?>
<formControlPr xmlns="http://schemas.microsoft.com/office/spreadsheetml/2009/9/main" objectType="Scroll" dx="16" fmlaLink="$O$14" horiz="1" max="1000" page="0" val="3"/>
</file>

<file path=xl/ctrlProps/ctrlProp5.xml><?xml version="1.0" encoding="utf-8"?>
<formControlPr xmlns="http://schemas.microsoft.com/office/spreadsheetml/2009/9/main" objectType="Scroll" dx="16" fmlaLink="$Q$21" horiz="1" max="1000" page="10" val="280"/>
</file>

<file path=xl/ctrlProps/ctrlProp6.xml><?xml version="1.0" encoding="utf-8"?>
<formControlPr xmlns="http://schemas.microsoft.com/office/spreadsheetml/2009/9/main" objectType="Scroll" dx="16" fmlaLink="$O$16" horiz="1" max="1000" page="0" val="740"/>
</file>

<file path=xl/ctrlProps/ctrlProp7.xml><?xml version="1.0" encoding="utf-8"?>
<formControlPr xmlns="http://schemas.microsoft.com/office/spreadsheetml/2009/9/main" objectType="Scroll" dx="16" fmlaLink="$Q$23" horiz="1" max="1000" page="10" val="250"/>
</file>

<file path=xl/ctrlProps/ctrlProp8.xml><?xml version="1.0" encoding="utf-8"?>
<formControlPr xmlns="http://schemas.microsoft.com/office/spreadsheetml/2009/9/main" objectType="Scroll" dx="16" fmlaLink="$Q$25" horiz="1" max="1000" page="10" val="100"/>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4" Type="http://schemas.openxmlformats.org/officeDocument/2006/relationships/hyperlink" Target="#Home!A3"/><Relationship Id="rId1" Type="http://schemas.openxmlformats.org/officeDocument/2006/relationships/image" Target="../media/image1.jpg"/><Relationship Id="rId2" Type="http://schemas.openxmlformats.org/officeDocument/2006/relationships/hyperlink" Target="http://roi-team.us" TargetMode="External"/></Relationships>
</file>

<file path=xl/drawings/_rels/drawing10.xml.rels><?xml version="1.0" encoding="UTF-8" standalone="yes"?>
<Relationships xmlns="http://schemas.openxmlformats.org/package/2006/relationships"><Relationship Id="rId1" Type="http://schemas.openxmlformats.org/officeDocument/2006/relationships/hyperlink" Target="#Staff!B4"/><Relationship Id="rId2" Type="http://schemas.openxmlformats.org/officeDocument/2006/relationships/hyperlink" Target="#S2!D3"/><Relationship Id="rId3" Type="http://schemas.openxmlformats.org/officeDocument/2006/relationships/hyperlink" Target="#Home!B4"/></Relationships>
</file>

<file path=xl/drawings/_rels/drawing11.xml.rels><?xml version="1.0" encoding="UTF-8" standalone="yes"?>
<Relationships xmlns="http://schemas.openxmlformats.org/package/2006/relationships"><Relationship Id="rId1" Type="http://schemas.openxmlformats.org/officeDocument/2006/relationships/hyperlink" Target="#S1!D3"/><Relationship Id="rId2" Type="http://schemas.openxmlformats.org/officeDocument/2006/relationships/hyperlink" Target="#S3!D3"/><Relationship Id="rId3" Type="http://schemas.openxmlformats.org/officeDocument/2006/relationships/hyperlink" Target="#Home!B4"/></Relationships>
</file>

<file path=xl/drawings/_rels/drawing12.xml.rels><?xml version="1.0" encoding="UTF-8" standalone="yes"?>
<Relationships xmlns="http://schemas.openxmlformats.org/package/2006/relationships"><Relationship Id="rId1" Type="http://schemas.openxmlformats.org/officeDocument/2006/relationships/hyperlink" Target="#S2!D3"/><Relationship Id="rId2" Type="http://schemas.openxmlformats.org/officeDocument/2006/relationships/hyperlink" Target="#Check!B4"/><Relationship Id="rId3" Type="http://schemas.openxmlformats.org/officeDocument/2006/relationships/hyperlink" Target="#Home!B4"/></Relationships>
</file>

<file path=xl/drawings/_rels/drawing13.xml.rels><?xml version="1.0" encoding="UTF-8" standalone="yes"?>
<Relationships xmlns="http://schemas.openxmlformats.org/package/2006/relationships"><Relationship Id="rId1" Type="http://schemas.openxmlformats.org/officeDocument/2006/relationships/hyperlink" Target="#S3!D3"/><Relationship Id="rId2" Type="http://schemas.openxmlformats.org/officeDocument/2006/relationships/hyperlink" Target="#C1!D3"/><Relationship Id="rId3" Type="http://schemas.openxmlformats.org/officeDocument/2006/relationships/hyperlink" Target="#Home!B4"/></Relationships>
</file>

<file path=xl/drawings/_rels/drawing14.xml.rels><?xml version="1.0" encoding="UTF-8" standalone="yes"?>
<Relationships xmlns="http://schemas.openxmlformats.org/package/2006/relationships"><Relationship Id="rId1" Type="http://schemas.openxmlformats.org/officeDocument/2006/relationships/hyperlink" Target="#Check!B4"/><Relationship Id="rId2" Type="http://schemas.openxmlformats.org/officeDocument/2006/relationships/hyperlink" Target="#C2!D3"/><Relationship Id="rId3" Type="http://schemas.openxmlformats.org/officeDocument/2006/relationships/hyperlink" Target="#Home!B4"/></Relationships>
</file>

<file path=xl/drawings/_rels/drawing15.xml.rels><?xml version="1.0" encoding="UTF-8" standalone="yes"?>
<Relationships xmlns="http://schemas.openxmlformats.org/package/2006/relationships"><Relationship Id="rId1" Type="http://schemas.openxmlformats.org/officeDocument/2006/relationships/hyperlink" Target="#C1!D3"/><Relationship Id="rId2" Type="http://schemas.openxmlformats.org/officeDocument/2006/relationships/hyperlink" Target="#C3!D3"/><Relationship Id="rId3" Type="http://schemas.openxmlformats.org/officeDocument/2006/relationships/hyperlink" Target="#Home!B4"/></Relationships>
</file>

<file path=xl/drawings/_rels/drawing16.xml.rels><?xml version="1.0" encoding="UTF-8" standalone="yes"?>
<Relationships xmlns="http://schemas.openxmlformats.org/package/2006/relationships"><Relationship Id="rId1" Type="http://schemas.openxmlformats.org/officeDocument/2006/relationships/hyperlink" Target="#C2!D3"/><Relationship Id="rId2" Type="http://schemas.openxmlformats.org/officeDocument/2006/relationships/hyperlink" Target="#C4!D3"/><Relationship Id="rId3" Type="http://schemas.openxmlformats.org/officeDocument/2006/relationships/hyperlink" Target="#Home!B4"/></Relationships>
</file>

<file path=xl/drawings/_rels/drawing17.xml.rels><?xml version="1.0" encoding="UTF-8" standalone="yes"?>
<Relationships xmlns="http://schemas.openxmlformats.org/package/2006/relationships"><Relationship Id="rId1" Type="http://schemas.openxmlformats.org/officeDocument/2006/relationships/hyperlink" Target="#C3!D3"/><Relationship Id="rId2" Type="http://schemas.openxmlformats.org/officeDocument/2006/relationships/hyperlink" Target="#C5!D3"/><Relationship Id="rId3" Type="http://schemas.openxmlformats.org/officeDocument/2006/relationships/hyperlink" Target="#Home!B4"/></Relationships>
</file>

<file path=xl/drawings/_rels/drawing18.xml.rels><?xml version="1.0" encoding="UTF-8" standalone="yes"?>
<Relationships xmlns="http://schemas.openxmlformats.org/package/2006/relationships"><Relationship Id="rId1" Type="http://schemas.openxmlformats.org/officeDocument/2006/relationships/hyperlink" Target="#C4!D3"/><Relationship Id="rId2" Type="http://schemas.openxmlformats.org/officeDocument/2006/relationships/hyperlink" Target="#C6!D3"/><Relationship Id="rId3" Type="http://schemas.openxmlformats.org/officeDocument/2006/relationships/hyperlink" Target="#Home!B4"/></Relationships>
</file>

<file path=xl/drawings/_rels/drawing19.xml.rels><?xml version="1.0" encoding="UTF-8" standalone="yes"?>
<Relationships xmlns="http://schemas.openxmlformats.org/package/2006/relationships"><Relationship Id="rId1" Type="http://schemas.openxmlformats.org/officeDocument/2006/relationships/hyperlink" Target="#C5!D3"/><Relationship Id="rId2" Type="http://schemas.openxmlformats.org/officeDocument/2006/relationships/hyperlink" Target="#Path!B4"/><Relationship Id="rId3" Type="http://schemas.openxmlformats.org/officeDocument/2006/relationships/hyperlink" Target="#Home!B4"/></Relationships>
</file>

<file path=xl/drawings/_rels/drawing2.xml.rels><?xml version="1.0" encoding="UTF-8" standalone="yes"?>
<Relationships xmlns="http://schemas.openxmlformats.org/package/2006/relationships"><Relationship Id="rId3" Type="http://schemas.openxmlformats.org/officeDocument/2006/relationships/hyperlink" Target="http://roi-team.us" TargetMode="External"/><Relationship Id="rId4" Type="http://schemas.openxmlformats.org/officeDocument/2006/relationships/image" Target="../media/image2.jpg"/><Relationship Id="rId1" Type="http://schemas.openxmlformats.org/officeDocument/2006/relationships/hyperlink" Target="#Cover!A1"/><Relationship Id="rId2" Type="http://schemas.openxmlformats.org/officeDocument/2006/relationships/hyperlink" Target="#V1!B30"/></Relationships>
</file>

<file path=xl/drawings/_rels/drawing20.xml.rels><?xml version="1.0" encoding="UTF-8" standalone="yes"?>
<Relationships xmlns="http://schemas.openxmlformats.org/package/2006/relationships"><Relationship Id="rId1" Type="http://schemas.openxmlformats.org/officeDocument/2006/relationships/hyperlink" Target="#C6!D3"/><Relationship Id="rId2" Type="http://schemas.openxmlformats.org/officeDocument/2006/relationships/hyperlink" Target="#P1!E3"/><Relationship Id="rId3" Type="http://schemas.openxmlformats.org/officeDocument/2006/relationships/hyperlink" Target="#Home!B4"/></Relationships>
</file>

<file path=xl/drawings/_rels/drawing21.xml.rels><?xml version="1.0" encoding="UTF-8" standalone="yes"?>
<Relationships xmlns="http://schemas.openxmlformats.org/package/2006/relationships"><Relationship Id="rId1" Type="http://schemas.openxmlformats.org/officeDocument/2006/relationships/hyperlink" Target="#Path!B4"/><Relationship Id="rId2" Type="http://schemas.openxmlformats.org/officeDocument/2006/relationships/hyperlink" Target="#P2!B3"/><Relationship Id="rId3" Type="http://schemas.openxmlformats.org/officeDocument/2006/relationships/hyperlink" Target="#Home!B4"/></Relationships>
</file>

<file path=xl/drawings/_rels/drawing22.xml.rels><?xml version="1.0" encoding="UTF-8" standalone="yes"?>
<Relationships xmlns="http://schemas.openxmlformats.org/package/2006/relationships"><Relationship Id="rId1" Type="http://schemas.openxmlformats.org/officeDocument/2006/relationships/hyperlink" Target="#P1!E3"/><Relationship Id="rId2" Type="http://schemas.openxmlformats.org/officeDocument/2006/relationships/hyperlink" Target="#P3!E40"/><Relationship Id="rId3" Type="http://schemas.openxmlformats.org/officeDocument/2006/relationships/hyperlink" Target="#Home!B4"/></Relationships>
</file>

<file path=xl/drawings/_rels/drawing23.xml.rels><?xml version="1.0" encoding="UTF-8" standalone="yes"?>
<Relationships xmlns="http://schemas.openxmlformats.org/package/2006/relationships"><Relationship Id="rId1" Type="http://schemas.openxmlformats.org/officeDocument/2006/relationships/chart" Target="../charts/chart2.xml"/><Relationship Id="rId2" Type="http://schemas.openxmlformats.org/officeDocument/2006/relationships/hyperlink" Target="#P2!B3"/><Relationship Id="rId3" Type="http://schemas.openxmlformats.org/officeDocument/2006/relationships/hyperlink" Target="#Home!B4"/></Relationships>
</file>

<file path=xl/drawings/_rels/drawing3.xml.rels><?xml version="1.0" encoding="UTF-8" standalone="yes"?>
<Relationships xmlns="http://schemas.openxmlformats.org/package/2006/relationships"><Relationship Id="rId3" Type="http://schemas.openxmlformats.org/officeDocument/2006/relationships/hyperlink" Target="#Process!A1"/><Relationship Id="rId4" Type="http://schemas.openxmlformats.org/officeDocument/2006/relationships/hyperlink" Target="#Home!B4"/><Relationship Id="rId5" Type="http://schemas.openxmlformats.org/officeDocument/2006/relationships/hyperlink" Target="#V2!K4"/><Relationship Id="rId1" Type="http://schemas.openxmlformats.org/officeDocument/2006/relationships/hyperlink" Target="#Model!A1"/><Relationship Id="rId2" Type="http://schemas.openxmlformats.org/officeDocument/2006/relationships/hyperlink" Target="#Mgmt!A1"/></Relationships>
</file>

<file path=xl/drawings/_rels/drawing4.xml.rels><?xml version="1.0" encoding="UTF-8" standalone="yes"?>
<Relationships xmlns="http://schemas.openxmlformats.org/package/2006/relationships"><Relationship Id="rId1" Type="http://schemas.openxmlformats.org/officeDocument/2006/relationships/hyperlink" Target="#V1!B4"/><Relationship Id="rId2" Type="http://schemas.openxmlformats.org/officeDocument/2006/relationships/hyperlink" Target="#V3!K4"/><Relationship Id="rId3" Type="http://schemas.openxmlformats.org/officeDocument/2006/relationships/hyperlink" Target="#Home!B4"/></Relationships>
</file>

<file path=xl/drawings/_rels/drawing5.xml.rels><?xml version="1.0" encoding="UTF-8" standalone="yes"?>
<Relationships xmlns="http://schemas.openxmlformats.org/package/2006/relationships"><Relationship Id="rId1" Type="http://schemas.openxmlformats.org/officeDocument/2006/relationships/hyperlink" Target="#V2!K4"/><Relationship Id="rId2" Type="http://schemas.openxmlformats.org/officeDocument/2006/relationships/hyperlink" Target="#V4!K4"/><Relationship Id="rId3" Type="http://schemas.openxmlformats.org/officeDocument/2006/relationships/hyperlink" Target="#Home!B4"/></Relationships>
</file>

<file path=xl/drawings/_rels/drawing6.xml.rels><?xml version="1.0" encoding="UTF-8" standalone="yes"?>
<Relationships xmlns="http://schemas.openxmlformats.org/package/2006/relationships"><Relationship Id="rId1" Type="http://schemas.openxmlformats.org/officeDocument/2006/relationships/hyperlink" Target="#V3!K4"/><Relationship Id="rId2" Type="http://schemas.openxmlformats.org/officeDocument/2006/relationships/hyperlink" Target="#V5!B4"/><Relationship Id="rId3" Type="http://schemas.openxmlformats.org/officeDocument/2006/relationships/hyperlink" Target="#Home!B4"/></Relationships>
</file>

<file path=xl/drawings/_rels/drawing7.xml.rels><?xml version="1.0" encoding="UTF-8" standalone="yes"?>
<Relationships xmlns="http://schemas.openxmlformats.org/package/2006/relationships"><Relationship Id="rId3" Type="http://schemas.openxmlformats.org/officeDocument/2006/relationships/hyperlink" Target="#V6!H1"/><Relationship Id="rId4" Type="http://schemas.openxmlformats.org/officeDocument/2006/relationships/hyperlink" Target="#Home!B4"/><Relationship Id="rId1" Type="http://schemas.openxmlformats.org/officeDocument/2006/relationships/chart" Target="../charts/chart1.xml"/><Relationship Id="rId2" Type="http://schemas.openxmlformats.org/officeDocument/2006/relationships/hyperlink" Target="#V4!K4"/></Relationships>
</file>

<file path=xl/drawings/_rels/drawing8.xml.rels><?xml version="1.0" encoding="UTF-8" standalone="yes"?>
<Relationships xmlns="http://schemas.openxmlformats.org/package/2006/relationships"><Relationship Id="rId1" Type="http://schemas.openxmlformats.org/officeDocument/2006/relationships/hyperlink" Target="#V5!B4"/><Relationship Id="rId2" Type="http://schemas.openxmlformats.org/officeDocument/2006/relationships/hyperlink" Target="#Staff!B4"/><Relationship Id="rId3" Type="http://schemas.openxmlformats.org/officeDocument/2006/relationships/hyperlink" Target="#Home!B4"/></Relationships>
</file>

<file path=xl/drawings/_rels/drawing9.xml.rels><?xml version="1.0" encoding="UTF-8" standalone="yes"?>
<Relationships xmlns="http://schemas.openxmlformats.org/package/2006/relationships"><Relationship Id="rId3" Type="http://schemas.openxmlformats.org/officeDocument/2006/relationships/hyperlink" Target="#S1!D3"/><Relationship Id="rId4" Type="http://schemas.openxmlformats.org/officeDocument/2006/relationships/hyperlink" Target="#Home!B4"/><Relationship Id="rId1" Type="http://schemas.openxmlformats.org/officeDocument/2006/relationships/hyperlink" Target="https://www.amazon.com/Myth-Revisited-Small-Businesses-About/dp/0887307280/ref=sr_1_1?ie=UTF8&amp;qid=1521808654&amp;sr=8-1&amp;keywords=e-myth+revisited+by+michael+gerber" TargetMode="External"/><Relationship Id="rId2" Type="http://schemas.openxmlformats.org/officeDocument/2006/relationships/hyperlink" Target="#V6!H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19</xdr:col>
      <xdr:colOff>126994</xdr:colOff>
      <xdr:row>55</xdr:row>
      <xdr:rowOff>63500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2"/>
          <a:ext cx="15811494" cy="10540998"/>
        </a:xfrm>
        <a:prstGeom prst="rect">
          <a:avLst/>
        </a:prstGeom>
      </xdr:spPr>
    </xdr:pic>
    <xdr:clientData/>
  </xdr:twoCellAnchor>
  <xdr:twoCellAnchor editAs="oneCell">
    <xdr:from>
      <xdr:col>13</xdr:col>
      <xdr:colOff>520700</xdr:colOff>
      <xdr:row>1</xdr:row>
      <xdr:rowOff>88900</xdr:rowOff>
    </xdr:from>
    <xdr:to>
      <xdr:col>17</xdr:col>
      <xdr:colOff>375558</xdr:colOff>
      <xdr:row>7</xdr:row>
      <xdr:rowOff>48078</xdr:rowOff>
    </xdr:to>
    <xdr:pic>
      <xdr:nvPicPr>
        <xdr:cNvPr id="5" name="Picture 4">
          <a:hlinkClick xmlns:r="http://schemas.openxmlformats.org/officeDocument/2006/relationships" r:id="rId2"/>
        </xdr:cNvPr>
        <xdr:cNvPicPr>
          <a:picLocks noChangeAspect="1"/>
        </xdr:cNvPicPr>
      </xdr:nvPicPr>
      <xdr:blipFill rotWithShape="1">
        <a:blip xmlns:r="http://schemas.openxmlformats.org/officeDocument/2006/relationships" r:embed="rId3">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11252200" y="279400"/>
          <a:ext cx="3156858" cy="1102178"/>
        </a:xfrm>
        <a:prstGeom prst="rect">
          <a:avLst/>
        </a:prstGeom>
      </xdr:spPr>
    </xdr:pic>
    <xdr:clientData/>
  </xdr:twoCellAnchor>
  <xdr:twoCellAnchor>
    <xdr:from>
      <xdr:col>5</xdr:col>
      <xdr:colOff>362071</xdr:colOff>
      <xdr:row>20</xdr:row>
      <xdr:rowOff>77972</xdr:rowOff>
    </xdr:from>
    <xdr:to>
      <xdr:col>12</xdr:col>
      <xdr:colOff>520523</xdr:colOff>
      <xdr:row>25</xdr:row>
      <xdr:rowOff>141472</xdr:rowOff>
    </xdr:to>
    <xdr:grpSp>
      <xdr:nvGrpSpPr>
        <xdr:cNvPr id="22" name="Group 21"/>
        <xdr:cNvGrpSpPr/>
      </xdr:nvGrpSpPr>
      <xdr:grpSpPr>
        <a:xfrm>
          <a:off x="4489571" y="3887972"/>
          <a:ext cx="5936952" cy="1016000"/>
          <a:chOff x="3549771" y="4294372"/>
          <a:chExt cx="5936952" cy="1016000"/>
        </a:xfrm>
      </xdr:grpSpPr>
      <xdr:grpSp>
        <xdr:nvGrpSpPr>
          <xdr:cNvPr id="17" name="Group 16"/>
          <xdr:cNvGrpSpPr/>
        </xdr:nvGrpSpPr>
        <xdr:grpSpPr>
          <a:xfrm>
            <a:off x="3549771" y="4294372"/>
            <a:ext cx="5936952" cy="1016000"/>
            <a:chOff x="3288117" y="4306186"/>
            <a:chExt cx="6186083" cy="1016000"/>
          </a:xfrm>
        </xdr:grpSpPr>
        <xdr:sp macro="" textlink="">
          <xdr:nvSpPr>
            <xdr:cNvPr id="13" name="Rounded Rectangle 12"/>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4" name="Rounded Rectangle 3"/>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6" name="TextBox 5">
            <a:hlinkClick xmlns:r="http://schemas.openxmlformats.org/officeDocument/2006/relationships" r:id="rId4"/>
          </xdr:cNvPr>
          <xdr:cNvSpPr txBox="1"/>
        </xdr:nvSpPr>
        <xdr:spPr>
          <a:xfrm>
            <a:off x="4102100" y="4394200"/>
            <a:ext cx="5076455" cy="769441"/>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4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Click Here to Start</a:t>
            </a:r>
          </a:p>
        </xdr:txBody>
      </xdr:sp>
    </xdr:grpSp>
    <xdr:clientData/>
  </xdr:twoCellAnchor>
  <xdr:twoCellAnchor>
    <xdr:from>
      <xdr:col>0</xdr:col>
      <xdr:colOff>539871</xdr:colOff>
      <xdr:row>1</xdr:row>
      <xdr:rowOff>166872</xdr:rowOff>
    </xdr:from>
    <xdr:to>
      <xdr:col>13</xdr:col>
      <xdr:colOff>42781</xdr:colOff>
      <xdr:row>7</xdr:row>
      <xdr:rowOff>39872</xdr:rowOff>
    </xdr:to>
    <xdr:grpSp>
      <xdr:nvGrpSpPr>
        <xdr:cNvPr id="21" name="Group 20"/>
        <xdr:cNvGrpSpPr/>
      </xdr:nvGrpSpPr>
      <xdr:grpSpPr>
        <a:xfrm>
          <a:off x="539871" y="357372"/>
          <a:ext cx="10234410" cy="1016000"/>
          <a:chOff x="412871" y="2084572"/>
          <a:chExt cx="10234410" cy="1016000"/>
        </a:xfrm>
      </xdr:grpSpPr>
      <xdr:grpSp>
        <xdr:nvGrpSpPr>
          <xdr:cNvPr id="18" name="Group 17"/>
          <xdr:cNvGrpSpPr/>
        </xdr:nvGrpSpPr>
        <xdr:grpSpPr>
          <a:xfrm>
            <a:off x="412871" y="2084572"/>
            <a:ext cx="10090030" cy="1016000"/>
            <a:chOff x="3288117" y="4306186"/>
            <a:chExt cx="6186083" cy="1016000"/>
          </a:xfrm>
        </xdr:grpSpPr>
        <xdr:sp macro="" textlink="">
          <xdr:nvSpPr>
            <xdr:cNvPr id="19" name="Rounded Rectangle 18"/>
            <xdr:cNvSpPr/>
          </xdr:nvSpPr>
          <xdr:spPr>
            <a:xfrm>
              <a:off x="3576133" y="4294372"/>
              <a:ext cx="5910590" cy="1004186"/>
            </a:xfrm>
            <a:prstGeom prst="roundRect">
              <a:avLst/>
            </a:prstGeom>
            <a:solidFill>
              <a:schemeClr val="bg1"/>
            </a:solidFill>
            <a:ln w="28575" cmpd="sng">
              <a:noFill/>
            </a:ln>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sp macro="" textlink="">
          <xdr:nvSpPr>
            <xdr:cNvPr id="20" name="Rounded Rectangle 19"/>
            <xdr:cNvSpPr/>
          </xdr:nvSpPr>
          <xdr:spPr>
            <a:xfrm>
              <a:off x="3549771" y="4306186"/>
              <a:ext cx="5910590" cy="1004186"/>
            </a:xfrm>
            <a:prstGeom prst="roundRect">
              <a:avLst/>
            </a:prstGeom>
            <a:noFill/>
            <a:ln w="76200" cmpd="sng">
              <a:solidFill>
                <a:srgbClr val="000090"/>
              </a:solidFill>
            </a:ln>
            <a:effectLst>
              <a:outerShdw blurRad="50800" dist="38100" dir="2700000" algn="tl" rotWithShape="0">
                <a:prstClr val="black">
                  <a:alpha val="40000"/>
                </a:prstClr>
              </a:outerShdw>
            </a:effectLst>
          </xdr:spPr>
          <xdr:style>
            <a:lnRef idx="1">
              <a:schemeClr val="accent1"/>
            </a:lnRef>
            <a:fillRef idx="3">
              <a:schemeClr val="accent1"/>
            </a:fillRef>
            <a:effectRef idx="2">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endParaRPr lang="en-US" sz="1800" b="1">
                <a:solidFill>
                  <a:srgbClr val="000000"/>
                </a:solidFill>
                <a:latin typeface="Arial"/>
                <a:ea typeface="+mn-ea"/>
                <a:cs typeface="Arial"/>
              </a:endParaRPr>
            </a:p>
          </xdr:txBody>
        </xdr:sp>
      </xdr:grpSp>
      <xdr:sp macro="" textlink="">
        <xdr:nvSpPr>
          <xdr:cNvPr id="3" name="TextBox 2"/>
          <xdr:cNvSpPr txBox="1"/>
        </xdr:nvSpPr>
        <xdr:spPr>
          <a:xfrm>
            <a:off x="952500" y="2159000"/>
            <a:ext cx="9694781" cy="830997"/>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indent="0"/>
            <a:r>
              <a:rPr lang="en-US" sz="4800" b="1" cap="none" spc="0">
                <a:ln w="3810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ea typeface="+mn-ea"/>
                <a:cs typeface="Arial"/>
              </a:rPr>
              <a:t>Business 101 for Entrepreneurs</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2</xdr:row>
      <xdr:rowOff>0</xdr:rowOff>
    </xdr:to>
    <xdr:sp macro="" textlink="">
      <xdr:nvSpPr>
        <xdr:cNvPr id="2" name="Rectangle 1"/>
        <xdr:cNvSpPr>
          <a:spLocks noChangeArrowheads="1"/>
        </xdr:cNvSpPr>
      </xdr:nvSpPr>
      <xdr:spPr bwMode="auto">
        <a:xfrm>
          <a:off x="0" y="1371600"/>
          <a:ext cx="41021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2</xdr:row>
      <xdr:rowOff>0</xdr:rowOff>
    </xdr:from>
    <xdr:to>
      <xdr:col>2</xdr:col>
      <xdr:colOff>0</xdr:colOff>
      <xdr:row>2</xdr:row>
      <xdr:rowOff>0</xdr:rowOff>
    </xdr:to>
    <xdr:sp macro="" textlink="">
      <xdr:nvSpPr>
        <xdr:cNvPr id="3" name="Rectangle 2"/>
        <xdr:cNvSpPr>
          <a:spLocks noChangeArrowheads="1"/>
        </xdr:cNvSpPr>
      </xdr:nvSpPr>
      <xdr:spPr bwMode="auto">
        <a:xfrm>
          <a:off x="0" y="1371600"/>
          <a:ext cx="41021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31750</xdr:colOff>
      <xdr:row>8</xdr:row>
      <xdr:rowOff>33216</xdr:rowOff>
    </xdr:from>
    <xdr:to>
      <xdr:col>2</xdr:col>
      <xdr:colOff>4365625</xdr:colOff>
      <xdr:row>31</xdr:row>
      <xdr:rowOff>95250</xdr:rowOff>
    </xdr:to>
    <xdr:sp macro="" textlink="">
      <xdr:nvSpPr>
        <xdr:cNvPr id="4" name="Process"/>
        <xdr:cNvSpPr txBox="1"/>
      </xdr:nvSpPr>
      <xdr:spPr>
        <a:xfrm>
          <a:off x="476250" y="5732341"/>
          <a:ext cx="8080375" cy="3713284"/>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none" strike="noStrike" baseline="0">
              <a:solidFill>
                <a:srgbClr val="0D0F11"/>
              </a:solidFill>
              <a:latin typeface="Arial"/>
              <a:cs typeface="Arial"/>
            </a:rPr>
            <a:t>Entrepreneur</a:t>
          </a:r>
          <a:endParaRPr lang="en-US" sz="1800" b="1" i="1" u="sng" strike="noStrike" baseline="0">
            <a:solidFill>
              <a:srgbClr val="0D0F11"/>
            </a:solidFill>
            <a:latin typeface="Arial"/>
            <a:cs typeface="Arial"/>
          </a:endParaRP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Creator and opener of a business</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Imaginative dreamer</a:t>
          </a:r>
        </a:p>
        <a:p>
          <a:pPr marL="285750" indent="-285750" algn="l" rtl="0">
            <a:spcAft>
              <a:spcPts val="1200"/>
            </a:spcAft>
            <a:buFont typeface="Courier New" pitchFamily="49" charset="0"/>
            <a:buChar char="o"/>
            <a:defRPr sz="1000"/>
          </a:pPr>
          <a:r>
            <a:rPr lang="en-US" sz="1800" b="0" i="0" u="none" strike="noStrike" baseline="0">
              <a:solidFill>
                <a:srgbClr val="0D0F11"/>
              </a:solidFill>
              <a:latin typeface="Arial"/>
              <a:cs typeface="Arial"/>
            </a:rPr>
            <a:t>Inventor</a:t>
          </a:r>
        </a:p>
        <a:p>
          <a:pPr marL="0" indent="0" algn="l" rtl="0">
            <a:spcAft>
              <a:spcPts val="12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For each attribute</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Consider the value to the business - 10% is entered as a general rule of thumb. This value may be used for the share of stock to be assigned PRIOR TO INVESTOR SHARES</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Who is best qualified to perform each task?</a:t>
          </a:r>
        </a:p>
        <a:p>
          <a:pPr marL="285750" indent="-285750" algn="l" rtl="0">
            <a:buFont typeface="Courier New" pitchFamily="49" charset="0"/>
            <a:buChar char="o"/>
            <a:defRPr sz="1000"/>
          </a:pPr>
          <a:endParaRPr lang="en-US" sz="1800" b="0" i="0" u="none" strike="noStrike" baseline="0">
            <a:solidFill>
              <a:srgbClr val="0D0F11"/>
            </a:solidFill>
            <a:latin typeface="Arial"/>
            <a:cs typeface="Arial"/>
          </a:endParaRPr>
        </a:p>
      </xdr:txBody>
    </xdr:sp>
    <xdr:clientData/>
  </xdr:twoCellAnchor>
  <xdr:twoCellAnchor editAs="oneCell">
    <xdr:from>
      <xdr:col>3</xdr:col>
      <xdr:colOff>88900</xdr:colOff>
      <xdr:row>0</xdr:row>
      <xdr:rowOff>330200</xdr:rowOff>
    </xdr:from>
    <xdr:to>
      <xdr:col>5</xdr:col>
      <xdr:colOff>1905000</xdr:colOff>
      <xdr:row>0</xdr:row>
      <xdr:rowOff>647700</xdr:rowOff>
    </xdr:to>
    <xdr:sp macro="" textlink="">
      <xdr:nvSpPr>
        <xdr:cNvPr id="5" name="Processes" hidden="1">
          <a:extLst>
            <a:ext uri="{63B3BB69-23CF-44E3-9099-C40C66FF867C}">
              <a14:compatExt xmlns:a14="http://schemas.microsoft.com/office/drawing/2010/main" spid="_x0000_s5873929"/>
            </a:ext>
          </a:extLst>
        </xdr:cNvPr>
        <xdr:cNvSpPr/>
      </xdr:nvSpPr>
      <xdr:spPr>
        <a:xfrm>
          <a:off x="8597900" y="330200"/>
          <a:ext cx="4305300" cy="317500"/>
        </a:xfrm>
        <a:prstGeom prst="rect">
          <a:avLst/>
        </a:prstGeom>
      </xdr:spPr>
    </xdr:sp>
    <xdr:clientData/>
  </xdr:twoCellAnchor>
  <xdr:twoCellAnchor>
    <xdr:from>
      <xdr:col>0</xdr:col>
      <xdr:colOff>0</xdr:colOff>
      <xdr:row>0</xdr:row>
      <xdr:rowOff>158750</xdr:rowOff>
    </xdr:from>
    <xdr:to>
      <xdr:col>5</xdr:col>
      <xdr:colOff>3222625</xdr:colOff>
      <xdr:row>0</xdr:row>
      <xdr:rowOff>866636</xdr:rowOff>
    </xdr:to>
    <xdr:grpSp>
      <xdr:nvGrpSpPr>
        <xdr:cNvPr id="17" name="Group 16"/>
        <xdr:cNvGrpSpPr/>
      </xdr:nvGrpSpPr>
      <xdr:grpSpPr>
        <a:xfrm>
          <a:off x="0" y="158750"/>
          <a:ext cx="14303375" cy="707886"/>
          <a:chOff x="0" y="0"/>
          <a:chExt cx="14303375" cy="707886"/>
        </a:xfrm>
      </xdr:grpSpPr>
      <xdr:sp macro="" textlink="">
        <xdr:nvSpPr>
          <xdr:cNvPr id="18" name="TextBox 17"/>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Entrepreneurial Skill Set</a:t>
            </a:r>
          </a:p>
        </xdr:txBody>
      </xdr:sp>
      <xdr:grpSp>
        <xdr:nvGrpSpPr>
          <xdr:cNvPr id="30" name="Group 29"/>
          <xdr:cNvGrpSpPr/>
        </xdr:nvGrpSpPr>
        <xdr:grpSpPr>
          <a:xfrm>
            <a:off x="10302875" y="0"/>
            <a:ext cx="4000500" cy="603250"/>
            <a:chOff x="1231900" y="2944298"/>
            <a:chExt cx="4330700" cy="719667"/>
          </a:xfrm>
        </xdr:grpSpPr>
        <xdr:grpSp>
          <xdr:nvGrpSpPr>
            <xdr:cNvPr id="31" name="Group 30"/>
            <xdr:cNvGrpSpPr/>
          </xdr:nvGrpSpPr>
          <xdr:grpSpPr>
            <a:xfrm>
              <a:off x="1231900" y="2944298"/>
              <a:ext cx="4330700" cy="719667"/>
              <a:chOff x="1231900" y="3987800"/>
              <a:chExt cx="4330700" cy="719667"/>
            </a:xfrm>
          </xdr:grpSpPr>
          <xdr:sp macro="" textlink="">
            <xdr:nvSpPr>
              <xdr:cNvPr id="35" name="Left-Right Arrow 3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36" name="Group 35"/>
              <xdr:cNvGrpSpPr/>
            </xdr:nvGrpSpPr>
            <xdr:grpSpPr>
              <a:xfrm>
                <a:off x="1231900" y="3987800"/>
                <a:ext cx="4330700" cy="719667"/>
                <a:chOff x="1231900" y="3987800"/>
                <a:chExt cx="4330700" cy="863600"/>
              </a:xfrm>
            </xdr:grpSpPr>
            <xdr:sp macro="" textlink="">
              <xdr:nvSpPr>
                <xdr:cNvPr id="37" name="Left-Right Arrow 3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8" name="Straight Connector 3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9" name="Straight Connector 38"/>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2" name="TextBox 3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33" name="TextBox 32">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34" name="TextBox 33">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2</xdr:row>
      <xdr:rowOff>0</xdr:rowOff>
    </xdr:to>
    <xdr:sp macro="" textlink="">
      <xdr:nvSpPr>
        <xdr:cNvPr id="2" name="Rectangle 1"/>
        <xdr:cNvSpPr>
          <a:spLocks noChangeArrowheads="1"/>
        </xdr:cNvSpPr>
      </xdr:nvSpPr>
      <xdr:spPr bwMode="auto">
        <a:xfrm>
          <a:off x="0" y="1371600"/>
          <a:ext cx="41021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2</xdr:row>
      <xdr:rowOff>0</xdr:rowOff>
    </xdr:from>
    <xdr:to>
      <xdr:col>2</xdr:col>
      <xdr:colOff>0</xdr:colOff>
      <xdr:row>2</xdr:row>
      <xdr:rowOff>0</xdr:rowOff>
    </xdr:to>
    <xdr:sp macro="" textlink="">
      <xdr:nvSpPr>
        <xdr:cNvPr id="3" name="Rectangle 2"/>
        <xdr:cNvSpPr>
          <a:spLocks noChangeArrowheads="1"/>
        </xdr:cNvSpPr>
      </xdr:nvSpPr>
      <xdr:spPr bwMode="auto">
        <a:xfrm>
          <a:off x="0" y="1371600"/>
          <a:ext cx="41021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31750</xdr:colOff>
      <xdr:row>8</xdr:row>
      <xdr:rowOff>33216</xdr:rowOff>
    </xdr:from>
    <xdr:to>
      <xdr:col>2</xdr:col>
      <xdr:colOff>4365625</xdr:colOff>
      <xdr:row>31</xdr:row>
      <xdr:rowOff>31750</xdr:rowOff>
    </xdr:to>
    <xdr:sp macro="" textlink="">
      <xdr:nvSpPr>
        <xdr:cNvPr id="4" name="Process"/>
        <xdr:cNvSpPr txBox="1"/>
      </xdr:nvSpPr>
      <xdr:spPr>
        <a:xfrm>
          <a:off x="476250" y="5732341"/>
          <a:ext cx="8080375" cy="3649784"/>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none" strike="noStrike" baseline="0">
              <a:solidFill>
                <a:srgbClr val="0D0F11"/>
              </a:solidFill>
              <a:latin typeface="Arial"/>
              <a:cs typeface="Arial"/>
            </a:rPr>
            <a:t>Manager</a:t>
          </a:r>
          <a:endParaRPr lang="en-US" sz="1800" b="1" i="1" u="sng" strike="noStrike" baseline="0">
            <a:solidFill>
              <a:srgbClr val="0D0F11"/>
            </a:solidFill>
            <a:latin typeface="Arial"/>
            <a:cs typeface="Arial"/>
          </a:endParaRP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Organizer</a:t>
          </a:r>
        </a:p>
        <a:p>
          <a:pPr marL="285750" indent="-285750" algn="l" rtl="0">
            <a:spcAft>
              <a:spcPts val="1200"/>
            </a:spcAft>
            <a:buFont typeface="Courier New" pitchFamily="49" charset="0"/>
            <a:buChar char="o"/>
            <a:defRPr sz="1000"/>
          </a:pPr>
          <a:r>
            <a:rPr lang="en-US" sz="1800" b="0" i="0" u="none" strike="noStrike" baseline="0">
              <a:solidFill>
                <a:srgbClr val="0D0F11"/>
              </a:solidFill>
              <a:latin typeface="Arial"/>
              <a:cs typeface="Arial"/>
            </a:rPr>
            <a:t>Planner</a:t>
          </a:r>
        </a:p>
        <a:p>
          <a:pPr marL="0" indent="0" algn="l" rtl="0">
            <a:spcAft>
              <a:spcPts val="1200"/>
            </a:spcAft>
            <a:buFontTx/>
            <a:buNone/>
            <a:defRPr sz="1000"/>
          </a:pPr>
          <a:r>
            <a:rPr lang="en-US" sz="2000" b="1" i="1" u="none" strike="noStrike" baseline="0">
              <a:solidFill>
                <a:srgbClr val="0D0F11"/>
              </a:solidFill>
              <a:latin typeface="Arial"/>
              <a:cs typeface="Arial"/>
            </a:rPr>
            <a:t>Director</a:t>
          </a:r>
          <a:endParaRPr lang="en-US" sz="1800" b="1" i="1"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Instructions</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For each attribute</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Consider the value to the business - 10% is entered as a general rule of thumb. This value may be used for the share of stock to be assigned PRIOR TO INVESTOR SHARES</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Who is best qualified to perform each task?</a:t>
          </a:r>
        </a:p>
        <a:p>
          <a:pPr marL="285750" indent="-285750" algn="l" rtl="0">
            <a:buFont typeface="Courier New" pitchFamily="49" charset="0"/>
            <a:buChar char="o"/>
            <a:defRPr sz="1000"/>
          </a:pPr>
          <a:endParaRPr lang="en-US" sz="1800" b="0" i="0" u="none" strike="noStrike" baseline="0">
            <a:solidFill>
              <a:srgbClr val="0D0F11"/>
            </a:solidFill>
            <a:latin typeface="Arial"/>
            <a:cs typeface="Arial"/>
          </a:endParaRPr>
        </a:p>
      </xdr:txBody>
    </xdr:sp>
    <xdr:clientData/>
  </xdr:twoCellAnchor>
  <xdr:twoCellAnchor editAs="oneCell">
    <xdr:from>
      <xdr:col>3</xdr:col>
      <xdr:colOff>88900</xdr:colOff>
      <xdr:row>0</xdr:row>
      <xdr:rowOff>330200</xdr:rowOff>
    </xdr:from>
    <xdr:to>
      <xdr:col>5</xdr:col>
      <xdr:colOff>1905000</xdr:colOff>
      <xdr:row>0</xdr:row>
      <xdr:rowOff>647700</xdr:rowOff>
    </xdr:to>
    <xdr:sp macro="" textlink="">
      <xdr:nvSpPr>
        <xdr:cNvPr id="5" name="Processes" hidden="1">
          <a:extLst>
            <a:ext uri="{63B3BB69-23CF-44E3-9099-C40C66FF867C}">
              <a14:compatExt xmlns:a14="http://schemas.microsoft.com/office/drawing/2010/main" spid="_x0000_s5873929"/>
            </a:ext>
          </a:extLst>
        </xdr:cNvPr>
        <xdr:cNvSpPr/>
      </xdr:nvSpPr>
      <xdr:spPr>
        <a:xfrm>
          <a:off x="8597900" y="330200"/>
          <a:ext cx="4305300" cy="317500"/>
        </a:xfrm>
        <a:prstGeom prst="rect">
          <a:avLst/>
        </a:prstGeom>
      </xdr:spPr>
    </xdr:sp>
    <xdr:clientData/>
  </xdr:twoCellAnchor>
  <xdr:twoCellAnchor>
    <xdr:from>
      <xdr:col>0</xdr:col>
      <xdr:colOff>0</xdr:colOff>
      <xdr:row>0</xdr:row>
      <xdr:rowOff>158750</xdr:rowOff>
    </xdr:from>
    <xdr:to>
      <xdr:col>5</xdr:col>
      <xdr:colOff>3222625</xdr:colOff>
      <xdr:row>0</xdr:row>
      <xdr:rowOff>866636</xdr:rowOff>
    </xdr:to>
    <xdr:grpSp>
      <xdr:nvGrpSpPr>
        <xdr:cNvPr id="17" name="Group 16"/>
        <xdr:cNvGrpSpPr/>
      </xdr:nvGrpSpPr>
      <xdr:grpSpPr>
        <a:xfrm>
          <a:off x="0" y="158750"/>
          <a:ext cx="14303375" cy="707886"/>
          <a:chOff x="0" y="0"/>
          <a:chExt cx="14303375" cy="707886"/>
        </a:xfrm>
      </xdr:grpSpPr>
      <xdr:sp macro="" textlink="">
        <xdr:nvSpPr>
          <xdr:cNvPr id="18" name="TextBox 17"/>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Managerial Skill Set</a:t>
            </a:r>
          </a:p>
        </xdr:txBody>
      </xdr:sp>
      <xdr:grpSp>
        <xdr:nvGrpSpPr>
          <xdr:cNvPr id="30" name="Group 29"/>
          <xdr:cNvGrpSpPr/>
        </xdr:nvGrpSpPr>
        <xdr:grpSpPr>
          <a:xfrm>
            <a:off x="10302875" y="0"/>
            <a:ext cx="4000500" cy="603250"/>
            <a:chOff x="1231900" y="2944298"/>
            <a:chExt cx="4330700" cy="719667"/>
          </a:xfrm>
        </xdr:grpSpPr>
        <xdr:grpSp>
          <xdr:nvGrpSpPr>
            <xdr:cNvPr id="31" name="Group 30"/>
            <xdr:cNvGrpSpPr/>
          </xdr:nvGrpSpPr>
          <xdr:grpSpPr>
            <a:xfrm>
              <a:off x="1231900" y="2944298"/>
              <a:ext cx="4330700" cy="719667"/>
              <a:chOff x="1231900" y="3987800"/>
              <a:chExt cx="4330700" cy="719667"/>
            </a:xfrm>
          </xdr:grpSpPr>
          <xdr:sp macro="" textlink="">
            <xdr:nvSpPr>
              <xdr:cNvPr id="35" name="Left-Right Arrow 3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36" name="Group 35"/>
              <xdr:cNvGrpSpPr/>
            </xdr:nvGrpSpPr>
            <xdr:grpSpPr>
              <a:xfrm>
                <a:off x="1231900" y="3987800"/>
                <a:ext cx="4330700" cy="719667"/>
                <a:chOff x="1231900" y="3987800"/>
                <a:chExt cx="4330700" cy="863600"/>
              </a:xfrm>
            </xdr:grpSpPr>
            <xdr:sp macro="" textlink="">
              <xdr:nvSpPr>
                <xdr:cNvPr id="37" name="Left-Right Arrow 3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8" name="Straight Connector 3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9" name="Straight Connector 38"/>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2" name="TextBox 3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33" name="TextBox 32">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34" name="TextBox 33">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2</xdr:row>
      <xdr:rowOff>0</xdr:rowOff>
    </xdr:to>
    <xdr:sp macro="" textlink="">
      <xdr:nvSpPr>
        <xdr:cNvPr id="2" name="Rectangle 1"/>
        <xdr:cNvSpPr>
          <a:spLocks noChangeArrowheads="1"/>
        </xdr:cNvSpPr>
      </xdr:nvSpPr>
      <xdr:spPr bwMode="auto">
        <a:xfrm>
          <a:off x="0" y="1371600"/>
          <a:ext cx="41021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2</xdr:row>
      <xdr:rowOff>0</xdr:rowOff>
    </xdr:from>
    <xdr:to>
      <xdr:col>2</xdr:col>
      <xdr:colOff>0</xdr:colOff>
      <xdr:row>2</xdr:row>
      <xdr:rowOff>0</xdr:rowOff>
    </xdr:to>
    <xdr:sp macro="" textlink="">
      <xdr:nvSpPr>
        <xdr:cNvPr id="3" name="Rectangle 2"/>
        <xdr:cNvSpPr>
          <a:spLocks noChangeArrowheads="1"/>
        </xdr:cNvSpPr>
      </xdr:nvSpPr>
      <xdr:spPr bwMode="auto">
        <a:xfrm>
          <a:off x="0" y="1371600"/>
          <a:ext cx="41021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31750</xdr:colOff>
      <xdr:row>6</xdr:row>
      <xdr:rowOff>33216</xdr:rowOff>
    </xdr:from>
    <xdr:to>
      <xdr:col>2</xdr:col>
      <xdr:colOff>4365625</xdr:colOff>
      <xdr:row>26</xdr:row>
      <xdr:rowOff>63500</xdr:rowOff>
    </xdr:to>
    <xdr:sp macro="" textlink="">
      <xdr:nvSpPr>
        <xdr:cNvPr id="4" name="Process"/>
        <xdr:cNvSpPr txBox="1"/>
      </xdr:nvSpPr>
      <xdr:spPr>
        <a:xfrm>
          <a:off x="476250" y="3827341"/>
          <a:ext cx="8080375" cy="3205284"/>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600"/>
            </a:spcAft>
            <a:defRPr sz="1000"/>
          </a:pPr>
          <a:r>
            <a:rPr lang="en-US" sz="2000" b="1" i="1" u="none" strike="noStrike" baseline="0">
              <a:solidFill>
                <a:srgbClr val="0D0F11"/>
              </a:solidFill>
              <a:latin typeface="Arial"/>
              <a:cs typeface="Arial"/>
            </a:rPr>
            <a:t>Technician</a:t>
          </a:r>
          <a:endParaRPr lang="en-US" sz="1800" b="1" i="1" u="sng" strike="noStrike" baseline="0">
            <a:solidFill>
              <a:srgbClr val="0D0F11"/>
            </a:solidFill>
            <a:latin typeface="Arial"/>
            <a:cs typeface="Arial"/>
          </a:endParaRPr>
        </a:p>
        <a:p>
          <a:pPr marL="285750" indent="-285750" algn="l" rtl="0">
            <a:spcAft>
              <a:spcPts val="0"/>
            </a:spcAft>
            <a:buFont typeface="Courier New" pitchFamily="49" charset="0"/>
            <a:buChar char="o"/>
            <a:defRPr sz="1000"/>
          </a:pPr>
          <a:r>
            <a:rPr lang="en-US" sz="1800" b="0" i="0" u="none" strike="noStrike" baseline="0">
              <a:solidFill>
                <a:srgbClr val="0D0F11"/>
              </a:solidFill>
              <a:latin typeface="Arial"/>
              <a:cs typeface="Arial"/>
            </a:rPr>
            <a:t>Producer</a:t>
          </a:r>
        </a:p>
        <a:p>
          <a:pPr marL="285750" indent="-285750" algn="l" rtl="0">
            <a:spcAft>
              <a:spcPts val="600"/>
            </a:spcAft>
            <a:buFont typeface="Courier New" pitchFamily="49" charset="0"/>
            <a:buChar char="o"/>
            <a:defRPr sz="1000"/>
          </a:pPr>
          <a:r>
            <a:rPr lang="en-US" sz="1800" b="0" i="0" u="none" strike="noStrike" baseline="0">
              <a:solidFill>
                <a:srgbClr val="0D0F11"/>
              </a:solidFill>
              <a:latin typeface="Arial"/>
              <a:cs typeface="Arial"/>
            </a:rPr>
            <a:t>Product R&amp;D</a:t>
          </a:r>
        </a:p>
        <a:p>
          <a:pPr marL="0" indent="0" algn="l" rtl="0">
            <a:spcAft>
              <a:spcPts val="6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spcAft>
              <a:spcPts val="600"/>
            </a:spcAft>
            <a:buFontTx/>
            <a:buNone/>
            <a:defRPr sz="1000"/>
          </a:pPr>
          <a:r>
            <a:rPr lang="en-US" sz="1800" b="0" i="0" u="none" strike="noStrike" baseline="0">
              <a:solidFill>
                <a:srgbClr val="0D0F11"/>
              </a:solidFill>
              <a:latin typeface="Arial"/>
              <a:cs typeface="Arial"/>
            </a:rPr>
            <a:t>For each attribute</a:t>
          </a:r>
        </a:p>
        <a:p>
          <a:pPr marL="285750" indent="-285750" algn="l" rtl="0">
            <a:spcAft>
              <a:spcPts val="600"/>
            </a:spcAft>
            <a:buFont typeface="Courier New" pitchFamily="49" charset="0"/>
            <a:buChar char="o"/>
            <a:defRPr sz="1000"/>
          </a:pPr>
          <a:r>
            <a:rPr lang="en-US" sz="1800" b="0" i="0" u="none" strike="noStrike" baseline="0">
              <a:solidFill>
                <a:srgbClr val="0D0F11"/>
              </a:solidFill>
              <a:latin typeface="Arial"/>
              <a:cs typeface="Arial"/>
            </a:rPr>
            <a:t>Consider the value to the business - 10% is entered as a general rule of thumb. This value may be used for the share of stock to be assigned PRIOR TO INVESTOR SHARES</a:t>
          </a:r>
        </a:p>
        <a:p>
          <a:pPr marL="285750" indent="-285750" algn="l" rtl="0">
            <a:spcAft>
              <a:spcPts val="600"/>
            </a:spcAft>
            <a:buFont typeface="Courier New" pitchFamily="49" charset="0"/>
            <a:buChar char="o"/>
            <a:defRPr sz="1000"/>
          </a:pPr>
          <a:r>
            <a:rPr lang="en-US" sz="1800" b="0" i="0" u="none" strike="noStrike" baseline="0">
              <a:solidFill>
                <a:srgbClr val="0D0F11"/>
              </a:solidFill>
              <a:latin typeface="Arial"/>
              <a:cs typeface="Arial"/>
            </a:rPr>
            <a:t>Who is best qualified to perform each task?</a:t>
          </a:r>
        </a:p>
      </xdr:txBody>
    </xdr:sp>
    <xdr:clientData/>
  </xdr:twoCellAnchor>
  <xdr:twoCellAnchor editAs="oneCell">
    <xdr:from>
      <xdr:col>3</xdr:col>
      <xdr:colOff>88900</xdr:colOff>
      <xdr:row>0</xdr:row>
      <xdr:rowOff>330200</xdr:rowOff>
    </xdr:from>
    <xdr:to>
      <xdr:col>5</xdr:col>
      <xdr:colOff>1905000</xdr:colOff>
      <xdr:row>0</xdr:row>
      <xdr:rowOff>647700</xdr:rowOff>
    </xdr:to>
    <xdr:sp macro="" textlink="">
      <xdr:nvSpPr>
        <xdr:cNvPr id="5" name="Processes" hidden="1">
          <a:extLst>
            <a:ext uri="{63B3BB69-23CF-44E3-9099-C40C66FF867C}">
              <a14:compatExt xmlns:a14="http://schemas.microsoft.com/office/drawing/2010/main" spid="_x0000_s5873929"/>
            </a:ext>
          </a:extLst>
        </xdr:cNvPr>
        <xdr:cNvSpPr/>
      </xdr:nvSpPr>
      <xdr:spPr>
        <a:xfrm>
          <a:off x="8597900" y="330200"/>
          <a:ext cx="4305300" cy="317500"/>
        </a:xfrm>
        <a:prstGeom prst="rect">
          <a:avLst/>
        </a:prstGeom>
      </xdr:spPr>
    </xdr:sp>
    <xdr:clientData/>
  </xdr:twoCellAnchor>
  <xdr:twoCellAnchor>
    <xdr:from>
      <xdr:col>0</xdr:col>
      <xdr:colOff>0</xdr:colOff>
      <xdr:row>0</xdr:row>
      <xdr:rowOff>158750</xdr:rowOff>
    </xdr:from>
    <xdr:to>
      <xdr:col>5</xdr:col>
      <xdr:colOff>3222625</xdr:colOff>
      <xdr:row>0</xdr:row>
      <xdr:rowOff>866636</xdr:rowOff>
    </xdr:to>
    <xdr:grpSp>
      <xdr:nvGrpSpPr>
        <xdr:cNvPr id="36" name="Group 35"/>
        <xdr:cNvGrpSpPr/>
      </xdr:nvGrpSpPr>
      <xdr:grpSpPr>
        <a:xfrm>
          <a:off x="0" y="158750"/>
          <a:ext cx="14303375" cy="707886"/>
          <a:chOff x="0" y="0"/>
          <a:chExt cx="14303375" cy="707886"/>
        </a:xfrm>
      </xdr:grpSpPr>
      <xdr:sp macro="" textlink="">
        <xdr:nvSpPr>
          <xdr:cNvPr id="37" name="TextBox 36"/>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Technician / Producer Skill Set</a:t>
            </a:r>
          </a:p>
        </xdr:txBody>
      </xdr:sp>
      <xdr:grpSp>
        <xdr:nvGrpSpPr>
          <xdr:cNvPr id="38" name="Group 37"/>
          <xdr:cNvGrpSpPr/>
        </xdr:nvGrpSpPr>
        <xdr:grpSpPr>
          <a:xfrm>
            <a:off x="10302875" y="0"/>
            <a:ext cx="4000500" cy="603250"/>
            <a:chOff x="1231900" y="2944298"/>
            <a:chExt cx="4330700" cy="719667"/>
          </a:xfrm>
        </xdr:grpSpPr>
        <xdr:grpSp>
          <xdr:nvGrpSpPr>
            <xdr:cNvPr id="39" name="Group 38"/>
            <xdr:cNvGrpSpPr/>
          </xdr:nvGrpSpPr>
          <xdr:grpSpPr>
            <a:xfrm>
              <a:off x="1231900" y="2944298"/>
              <a:ext cx="4330700" cy="719667"/>
              <a:chOff x="1231900" y="3987800"/>
              <a:chExt cx="4330700" cy="719667"/>
            </a:xfrm>
          </xdr:grpSpPr>
          <xdr:sp macro="" textlink="">
            <xdr:nvSpPr>
              <xdr:cNvPr id="43" name="Left-Right Arrow 42"/>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4" name="Group 43"/>
              <xdr:cNvGrpSpPr/>
            </xdr:nvGrpSpPr>
            <xdr:grpSpPr>
              <a:xfrm>
                <a:off x="1231900" y="3987800"/>
                <a:ext cx="4330700" cy="719667"/>
                <a:chOff x="1231900" y="3987800"/>
                <a:chExt cx="4330700" cy="863600"/>
              </a:xfrm>
            </xdr:grpSpPr>
            <xdr:sp macro="" textlink="">
              <xdr:nvSpPr>
                <xdr:cNvPr id="45" name="Left-Right Arrow 44"/>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6" name="Straight Connector 45"/>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7" name="Straight Connector 46"/>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40" name="TextBox 39">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41" name="TextBox 40">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42" name="TextBox 41">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1</xdr:row>
      <xdr:rowOff>4535</xdr:rowOff>
    </xdr:from>
    <xdr:to>
      <xdr:col>2</xdr:col>
      <xdr:colOff>127000</xdr:colOff>
      <xdr:row>27</xdr:row>
      <xdr:rowOff>0</xdr:rowOff>
    </xdr:to>
    <xdr:sp macro="" textlink="">
      <xdr:nvSpPr>
        <xdr:cNvPr id="2" name="TextBox 1"/>
        <xdr:cNvSpPr txBox="1"/>
      </xdr:nvSpPr>
      <xdr:spPr>
        <a:xfrm>
          <a:off x="0" y="1274535"/>
          <a:ext cx="7032625" cy="437696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There are many considerations in starting a business, and far too many new ventures  fail – an estimated 50% within a year, 80% within 5 years. As an entrepreneur you cannot afford either poor planning or weak execution. This checklist is intended to help you avoid failure and possibly foster success by planning in advance for the challenges inherent in a new business, or resurfacing in an existing business. </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Introducing a new business into any existing environment is obviously a high-risk proposition. But even after initial success, no new business can avoid morphing to meet new challenges because no business environment is static. Growth, decline, and new product mix are some of the results, each with its own set of issues. Entrepreneurs must continuously stack and restack the deck for success.</a:t>
          </a:r>
        </a:p>
      </xdr:txBody>
    </xdr:sp>
    <xdr:clientData/>
  </xdr:twoCellAnchor>
  <xdr:twoCellAnchor>
    <xdr:from>
      <xdr:col>3</xdr:col>
      <xdr:colOff>88447</xdr:colOff>
      <xdr:row>1</xdr:row>
      <xdr:rowOff>12699</xdr:rowOff>
    </xdr:from>
    <xdr:to>
      <xdr:col>15</xdr:col>
      <xdr:colOff>539750</xdr:colOff>
      <xdr:row>26</xdr:row>
      <xdr:rowOff>142875</xdr:rowOff>
    </xdr:to>
    <xdr:sp macro="" textlink="">
      <xdr:nvSpPr>
        <xdr:cNvPr id="3" name="TextBox 2"/>
        <xdr:cNvSpPr txBox="1"/>
      </xdr:nvSpPr>
      <xdr:spPr>
        <a:xfrm>
          <a:off x="7438572" y="1282699"/>
          <a:ext cx="7039428" cy="4352926"/>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defRPr sz="1000"/>
          </a:pPr>
          <a:r>
            <a:rPr lang="en-US" sz="1800" b="1" i="1" u="sng" strike="noStrike" baseline="0">
              <a:solidFill>
                <a:srgbClr val="0D0F11"/>
              </a:solidFill>
              <a:latin typeface="Arial"/>
              <a:ea typeface="+mn-ea"/>
              <a:cs typeface="Arial"/>
            </a:rPr>
            <a:t>Synopsis</a:t>
          </a:r>
        </a:p>
        <a:p>
          <a:pPr marL="0" indent="0" algn="l" rtl="0">
            <a:defRPr sz="1000"/>
          </a:pPr>
          <a:endParaRPr lang="en-US" sz="1800" b="0" i="0" u="none" strike="noStrike" baseline="0">
            <a:solidFill>
              <a:srgbClr val="0D0F11"/>
            </a:solidFill>
            <a:latin typeface="Arial"/>
            <a:ea typeface="+mn-ea"/>
            <a:cs typeface="Arial"/>
          </a:endParaRP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Start with a clear idea of revenue potential</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Determine who will perform what roles to ensure everything gets done</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Do a thorough analysis of the costs of goods you will sell</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Do a thorough analysis of the costs of being in business (whether anything is produced or not)</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Do a thorough analysis of the capital you will need to raise</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Review estimates with a neutral, financially-oriented individual</a:t>
          </a:r>
        </a:p>
        <a:p>
          <a:pPr marL="342900" indent="-342900" algn="l" rtl="0">
            <a:buFont typeface="+mj-lt"/>
            <a:buAutoNum type="arabicPeriod"/>
            <a:defRPr sz="1000"/>
          </a:pPr>
          <a:r>
            <a:rPr lang="en-US" sz="1800" b="0" i="0" u="none" strike="noStrike" baseline="0">
              <a:solidFill>
                <a:srgbClr val="0D0F11"/>
              </a:solidFill>
              <a:latin typeface="Arial"/>
              <a:ea typeface="+mn-ea"/>
              <a:cs typeface="Arial"/>
            </a:rPr>
            <a:t>Develop an appropriate business plan</a:t>
          </a:r>
        </a:p>
        <a:p>
          <a:pPr marL="342900" indent="-342900" algn="l" rtl="0">
            <a:buFont typeface="+mj-lt"/>
            <a:buAutoNum type="arabicPeriod"/>
            <a:defRPr sz="1000"/>
          </a:pPr>
          <a:endParaRPr lang="en-US" sz="1800" b="0" i="0" u="none" strike="noStrike" baseline="0">
            <a:solidFill>
              <a:srgbClr val="0D0F11"/>
            </a:solidFill>
            <a:latin typeface="Arial"/>
            <a:ea typeface="+mn-ea"/>
            <a:cs typeface="Arial"/>
          </a:endParaRPr>
        </a:p>
      </xdr:txBody>
    </xdr:sp>
    <xdr:clientData/>
  </xdr:twoCellAnchor>
  <xdr:twoCellAnchor>
    <xdr:from>
      <xdr:col>0</xdr:col>
      <xdr:colOff>0</xdr:colOff>
      <xdr:row>0</xdr:row>
      <xdr:rowOff>158750</xdr:rowOff>
    </xdr:from>
    <xdr:to>
      <xdr:col>14</xdr:col>
      <xdr:colOff>587375</xdr:colOff>
      <xdr:row>0</xdr:row>
      <xdr:rowOff>866636</xdr:rowOff>
    </xdr:to>
    <xdr:grpSp>
      <xdr:nvGrpSpPr>
        <xdr:cNvPr id="13" name="Group 12"/>
        <xdr:cNvGrpSpPr/>
      </xdr:nvGrpSpPr>
      <xdr:grpSpPr>
        <a:xfrm>
          <a:off x="0" y="158750"/>
          <a:ext cx="14303375" cy="707886"/>
          <a:chOff x="0" y="0"/>
          <a:chExt cx="14303375" cy="707886"/>
        </a:xfrm>
      </xdr:grpSpPr>
      <xdr:sp macro="" textlink="">
        <xdr:nvSpPr>
          <xdr:cNvPr id="14" name="TextBox 13"/>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Entrepreneurial Checklist</a:t>
            </a:r>
          </a:p>
        </xdr:txBody>
      </xdr:sp>
      <xdr:grpSp>
        <xdr:nvGrpSpPr>
          <xdr:cNvPr id="15" name="Group 14"/>
          <xdr:cNvGrpSpPr/>
        </xdr:nvGrpSpPr>
        <xdr:grpSpPr>
          <a:xfrm>
            <a:off x="10302875" y="0"/>
            <a:ext cx="4000500" cy="603250"/>
            <a:chOff x="1231900" y="2944298"/>
            <a:chExt cx="4330700" cy="719667"/>
          </a:xfrm>
        </xdr:grpSpPr>
        <xdr:grpSp>
          <xdr:nvGrpSpPr>
            <xdr:cNvPr id="16" name="Group 15"/>
            <xdr:cNvGrpSpPr/>
          </xdr:nvGrpSpPr>
          <xdr:grpSpPr>
            <a:xfrm>
              <a:off x="1231900" y="2944298"/>
              <a:ext cx="4330700" cy="719667"/>
              <a:chOff x="1231900" y="3987800"/>
              <a:chExt cx="4330700" cy="719667"/>
            </a:xfrm>
          </xdr:grpSpPr>
          <xdr:sp macro="" textlink="">
            <xdr:nvSpPr>
              <xdr:cNvPr id="29" name="Left-Right Arrow 28"/>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30" name="Group 29"/>
              <xdr:cNvGrpSpPr/>
            </xdr:nvGrpSpPr>
            <xdr:grpSpPr>
              <a:xfrm>
                <a:off x="1231900" y="3987800"/>
                <a:ext cx="4330700" cy="719667"/>
                <a:chOff x="1231900" y="3987800"/>
                <a:chExt cx="4330700" cy="863600"/>
              </a:xfrm>
            </xdr:grpSpPr>
            <xdr:sp macro="" textlink="">
              <xdr:nvSpPr>
                <xdr:cNvPr id="31" name="Left-Right Arrow 30"/>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2" name="Straight Connector 31"/>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3" name="Straight Connector 32"/>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7" name="TextBox 16">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4" name="TextBox 23">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7" name="TextBox 26">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3</xdr:col>
      <xdr:colOff>88900</xdr:colOff>
      <xdr:row>0</xdr:row>
      <xdr:rowOff>330200</xdr:rowOff>
    </xdr:from>
    <xdr:to>
      <xdr:col>9</xdr:col>
      <xdr:colOff>224367</xdr:colOff>
      <xdr:row>0</xdr:row>
      <xdr:rowOff>647700</xdr:rowOff>
    </xdr:to>
    <xdr:sp macro="" textlink="">
      <xdr:nvSpPr>
        <xdr:cNvPr id="4" name="Processes" hidden="1">
          <a:extLst>
            <a:ext uri="{63B3BB69-23CF-44E3-9099-C40C66FF867C}">
              <a14:compatExt xmlns:a14="http://schemas.microsoft.com/office/drawing/2010/main" spid="_x0000_s5873929"/>
            </a:ext>
          </a:extLst>
        </xdr:cNvPr>
        <xdr:cNvSpPr/>
      </xdr:nvSpPr>
      <xdr:spPr>
        <a:xfrm>
          <a:off x="10337800" y="330200"/>
          <a:ext cx="4288367" cy="317500"/>
        </a:xfrm>
        <a:prstGeom prst="rect">
          <a:avLst/>
        </a:prstGeom>
      </xdr:spPr>
    </xdr:sp>
    <xdr:clientData/>
  </xdr:twoCellAnchor>
  <xdr:twoCellAnchor>
    <xdr:from>
      <xdr:col>5</xdr:col>
      <xdr:colOff>0</xdr:colOff>
      <xdr:row>1</xdr:row>
      <xdr:rowOff>0</xdr:rowOff>
    </xdr:from>
    <xdr:to>
      <xdr:col>10</xdr:col>
      <xdr:colOff>0</xdr:colOff>
      <xdr:row>4</xdr:row>
      <xdr:rowOff>0</xdr:rowOff>
    </xdr:to>
    <xdr:sp macro="" textlink="">
      <xdr:nvSpPr>
        <xdr:cNvPr id="14" name="Process"/>
        <xdr:cNvSpPr txBox="1"/>
      </xdr:nvSpPr>
      <xdr:spPr>
        <a:xfrm>
          <a:off x="15382875" y="1270000"/>
          <a:ext cx="3333750" cy="315912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spcAft>
              <a:spcPts val="12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Consider each question carefully, and do the research to ensure the answers you develop are based on objective observations. Listen to the skeptics and balance your dreams and imagination with their naysaying.</a:t>
          </a:r>
        </a:p>
      </xdr:txBody>
    </xdr:sp>
    <xdr:clientData/>
  </xdr:twoCellAnchor>
  <xdr:twoCellAnchor>
    <xdr:from>
      <xdr:col>0</xdr:col>
      <xdr:colOff>0</xdr:colOff>
      <xdr:row>0</xdr:row>
      <xdr:rowOff>158750</xdr:rowOff>
    </xdr:from>
    <xdr:to>
      <xdr:col>3</xdr:col>
      <xdr:colOff>381000</xdr:colOff>
      <xdr:row>0</xdr:row>
      <xdr:rowOff>866636</xdr:rowOff>
    </xdr:to>
    <xdr:grpSp>
      <xdr:nvGrpSpPr>
        <xdr:cNvPr id="15" name="Group 14"/>
        <xdr:cNvGrpSpPr/>
      </xdr:nvGrpSpPr>
      <xdr:grpSpPr>
        <a:xfrm>
          <a:off x="0" y="158750"/>
          <a:ext cx="14303375" cy="707886"/>
          <a:chOff x="0" y="0"/>
          <a:chExt cx="14303375" cy="707886"/>
        </a:xfrm>
      </xdr:grpSpPr>
      <xdr:sp macro="" textlink="">
        <xdr:nvSpPr>
          <xdr:cNvPr id="16" name="TextBox 1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Revenue Potential?</a:t>
            </a:r>
          </a:p>
        </xdr:txBody>
      </xdr:sp>
      <xdr:grpSp>
        <xdr:nvGrpSpPr>
          <xdr:cNvPr id="17" name="Group 16"/>
          <xdr:cNvGrpSpPr/>
        </xdr:nvGrpSpPr>
        <xdr:grpSpPr>
          <a:xfrm>
            <a:off x="10302875" y="0"/>
            <a:ext cx="4000500" cy="603250"/>
            <a:chOff x="1231900" y="2944298"/>
            <a:chExt cx="4330700" cy="719667"/>
          </a:xfrm>
        </xdr:grpSpPr>
        <xdr:grpSp>
          <xdr:nvGrpSpPr>
            <xdr:cNvPr id="18" name="Group 17"/>
            <xdr:cNvGrpSpPr/>
          </xdr:nvGrpSpPr>
          <xdr:grpSpPr>
            <a:xfrm>
              <a:off x="1231900" y="2944298"/>
              <a:ext cx="4330700" cy="719667"/>
              <a:chOff x="1231900" y="3987800"/>
              <a:chExt cx="4330700" cy="719667"/>
            </a:xfrm>
          </xdr:grpSpPr>
          <xdr:sp macro="" textlink="">
            <xdr:nvSpPr>
              <xdr:cNvPr id="22" name="Left-Right Arrow 2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3" name="Group 22"/>
              <xdr:cNvGrpSpPr/>
            </xdr:nvGrpSpPr>
            <xdr:grpSpPr>
              <a:xfrm>
                <a:off x="1231900" y="3987800"/>
                <a:ext cx="4330700" cy="719667"/>
                <a:chOff x="1231900" y="3987800"/>
                <a:chExt cx="4330700" cy="863600"/>
              </a:xfrm>
            </xdr:grpSpPr>
            <xdr:sp macro="" textlink="">
              <xdr:nvSpPr>
                <xdr:cNvPr id="24" name="Left-Right Arrow 23"/>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5" name="Straight Connector 24"/>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6" name="Straight Connector 25"/>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9" name="TextBox 18">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0" name="TextBox 19">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1" name="TextBox 20">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3</xdr:col>
      <xdr:colOff>88900</xdr:colOff>
      <xdr:row>0</xdr:row>
      <xdr:rowOff>330200</xdr:rowOff>
    </xdr:from>
    <xdr:to>
      <xdr:col>9</xdr:col>
      <xdr:colOff>2117</xdr:colOff>
      <xdr:row>0</xdr:row>
      <xdr:rowOff>647700</xdr:rowOff>
    </xdr:to>
    <xdr:sp macro="" textlink="">
      <xdr:nvSpPr>
        <xdr:cNvPr id="2" name="Processes" hidden="1">
          <a:extLst>
            <a:ext uri="{63B3BB69-23CF-44E3-9099-C40C66FF867C}">
              <a14:compatExt xmlns:a14="http://schemas.microsoft.com/office/drawing/2010/main" spid="_x0000_s5873929"/>
            </a:ext>
          </a:extLst>
        </xdr:cNvPr>
        <xdr:cNvSpPr/>
      </xdr:nvSpPr>
      <xdr:spPr>
        <a:xfrm>
          <a:off x="13563600" y="330200"/>
          <a:ext cx="4294717" cy="317500"/>
        </a:xfrm>
        <a:prstGeom prst="rect">
          <a:avLst/>
        </a:prstGeom>
      </xdr:spPr>
    </xdr:sp>
    <xdr:clientData/>
  </xdr:twoCellAnchor>
  <xdr:twoCellAnchor>
    <xdr:from>
      <xdr:col>5</xdr:col>
      <xdr:colOff>0</xdr:colOff>
      <xdr:row>1</xdr:row>
      <xdr:rowOff>0</xdr:rowOff>
    </xdr:from>
    <xdr:to>
      <xdr:col>10</xdr:col>
      <xdr:colOff>0</xdr:colOff>
      <xdr:row>3</xdr:row>
      <xdr:rowOff>666750</xdr:rowOff>
    </xdr:to>
    <xdr:sp macro="" textlink="">
      <xdr:nvSpPr>
        <xdr:cNvPr id="16" name="Process"/>
        <xdr:cNvSpPr txBox="1"/>
      </xdr:nvSpPr>
      <xdr:spPr>
        <a:xfrm>
          <a:off x="15382875" y="1270000"/>
          <a:ext cx="3333750" cy="319087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spcAft>
              <a:spcPts val="12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Consider each question carefully, and do the research to ensure the answers you develop are based on objective observations. Listen to the skeptics and balance your dreams and imagination with their naysaying.</a:t>
          </a:r>
        </a:p>
      </xdr:txBody>
    </xdr:sp>
    <xdr:clientData/>
  </xdr:twoCellAnchor>
  <xdr:twoCellAnchor>
    <xdr:from>
      <xdr:col>0</xdr:col>
      <xdr:colOff>0</xdr:colOff>
      <xdr:row>0</xdr:row>
      <xdr:rowOff>158750</xdr:rowOff>
    </xdr:from>
    <xdr:to>
      <xdr:col>3</xdr:col>
      <xdr:colOff>381000</xdr:colOff>
      <xdr:row>0</xdr:row>
      <xdr:rowOff>866636</xdr:rowOff>
    </xdr:to>
    <xdr:grpSp>
      <xdr:nvGrpSpPr>
        <xdr:cNvPr id="15" name="Group 14"/>
        <xdr:cNvGrpSpPr/>
      </xdr:nvGrpSpPr>
      <xdr:grpSpPr>
        <a:xfrm>
          <a:off x="0" y="158750"/>
          <a:ext cx="14303375" cy="707886"/>
          <a:chOff x="0" y="0"/>
          <a:chExt cx="14303375" cy="707886"/>
        </a:xfrm>
      </xdr:grpSpPr>
      <xdr:sp macro="" textlink="">
        <xdr:nvSpPr>
          <xdr:cNvPr id="17" name="TextBox 16"/>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Role Assignments?</a:t>
            </a:r>
          </a:p>
        </xdr:txBody>
      </xdr:sp>
      <xdr:grpSp>
        <xdr:nvGrpSpPr>
          <xdr:cNvPr id="18" name="Group 17"/>
          <xdr:cNvGrpSpPr/>
        </xdr:nvGrpSpPr>
        <xdr:grpSpPr>
          <a:xfrm>
            <a:off x="10302875" y="0"/>
            <a:ext cx="4000500" cy="603250"/>
            <a:chOff x="1231900" y="2944298"/>
            <a:chExt cx="4330700" cy="719667"/>
          </a:xfrm>
        </xdr:grpSpPr>
        <xdr:grpSp>
          <xdr:nvGrpSpPr>
            <xdr:cNvPr id="19" name="Group 18"/>
            <xdr:cNvGrpSpPr/>
          </xdr:nvGrpSpPr>
          <xdr:grpSpPr>
            <a:xfrm>
              <a:off x="1231900" y="2944298"/>
              <a:ext cx="4330700" cy="719667"/>
              <a:chOff x="1231900" y="3987800"/>
              <a:chExt cx="4330700" cy="719667"/>
            </a:xfrm>
          </xdr:grpSpPr>
          <xdr:sp macro="" textlink="">
            <xdr:nvSpPr>
              <xdr:cNvPr id="23" name="Left-Right Arrow 22"/>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4" name="Group 23"/>
              <xdr:cNvGrpSpPr/>
            </xdr:nvGrpSpPr>
            <xdr:grpSpPr>
              <a:xfrm>
                <a:off x="1231900" y="3987800"/>
                <a:ext cx="4330700" cy="719667"/>
                <a:chOff x="1231900" y="3987800"/>
                <a:chExt cx="4330700" cy="863600"/>
              </a:xfrm>
            </xdr:grpSpPr>
            <xdr:sp macro="" textlink="">
              <xdr:nvSpPr>
                <xdr:cNvPr id="25" name="Left-Right Arrow 24"/>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6" name="Straight Connector 25"/>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7" name="Straight Connector 26"/>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0" name="TextBox 19">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1" name="TextBox 20">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2" name="TextBox 21">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3</xdr:col>
      <xdr:colOff>88900</xdr:colOff>
      <xdr:row>0</xdr:row>
      <xdr:rowOff>330200</xdr:rowOff>
    </xdr:from>
    <xdr:to>
      <xdr:col>9</xdr:col>
      <xdr:colOff>2117</xdr:colOff>
      <xdr:row>0</xdr:row>
      <xdr:rowOff>647700</xdr:rowOff>
    </xdr:to>
    <xdr:sp macro="" textlink="">
      <xdr:nvSpPr>
        <xdr:cNvPr id="2" name="Processes" hidden="1">
          <a:extLst>
            <a:ext uri="{63B3BB69-23CF-44E3-9099-C40C66FF867C}">
              <a14:compatExt xmlns:a14="http://schemas.microsoft.com/office/drawing/2010/main" spid="_x0000_s5873929"/>
            </a:ext>
          </a:extLst>
        </xdr:cNvPr>
        <xdr:cNvSpPr/>
      </xdr:nvSpPr>
      <xdr:spPr>
        <a:xfrm>
          <a:off x="13563600" y="330200"/>
          <a:ext cx="4294717" cy="317500"/>
        </a:xfrm>
        <a:prstGeom prst="rect">
          <a:avLst/>
        </a:prstGeom>
      </xdr:spPr>
    </xdr:sp>
    <xdr:clientData/>
  </xdr:twoCellAnchor>
  <xdr:twoCellAnchor>
    <xdr:from>
      <xdr:col>5</xdr:col>
      <xdr:colOff>0</xdr:colOff>
      <xdr:row>1</xdr:row>
      <xdr:rowOff>0</xdr:rowOff>
    </xdr:from>
    <xdr:to>
      <xdr:col>10</xdr:col>
      <xdr:colOff>0</xdr:colOff>
      <xdr:row>2</xdr:row>
      <xdr:rowOff>2857500</xdr:rowOff>
    </xdr:to>
    <xdr:sp macro="" textlink="">
      <xdr:nvSpPr>
        <xdr:cNvPr id="15" name="Process"/>
        <xdr:cNvSpPr txBox="1"/>
      </xdr:nvSpPr>
      <xdr:spPr>
        <a:xfrm>
          <a:off x="15382875" y="1270000"/>
          <a:ext cx="3333750" cy="315912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spcAft>
              <a:spcPts val="12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Consider each question carefully, and do the research to ensure the answers you develop are based on objective observations. Listen to the skeptics and balance your dreams and imagination with their naysaying.</a:t>
          </a:r>
        </a:p>
      </xdr:txBody>
    </xdr:sp>
    <xdr:clientData/>
  </xdr:twoCellAnchor>
  <xdr:twoCellAnchor>
    <xdr:from>
      <xdr:col>0</xdr:col>
      <xdr:colOff>0</xdr:colOff>
      <xdr:row>0</xdr:row>
      <xdr:rowOff>158750</xdr:rowOff>
    </xdr:from>
    <xdr:to>
      <xdr:col>3</xdr:col>
      <xdr:colOff>381000</xdr:colOff>
      <xdr:row>0</xdr:row>
      <xdr:rowOff>866636</xdr:rowOff>
    </xdr:to>
    <xdr:grpSp>
      <xdr:nvGrpSpPr>
        <xdr:cNvPr id="16" name="Group 15"/>
        <xdr:cNvGrpSpPr/>
      </xdr:nvGrpSpPr>
      <xdr:grpSpPr>
        <a:xfrm>
          <a:off x="0" y="158750"/>
          <a:ext cx="14303375" cy="707886"/>
          <a:chOff x="0" y="0"/>
          <a:chExt cx="14303375" cy="707886"/>
        </a:xfrm>
      </xdr:grpSpPr>
      <xdr:sp macro="" textlink="">
        <xdr:nvSpPr>
          <xdr:cNvPr id="17" name="TextBox 16"/>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Production Cost?</a:t>
            </a:r>
          </a:p>
        </xdr:txBody>
      </xdr:sp>
      <xdr:grpSp>
        <xdr:nvGrpSpPr>
          <xdr:cNvPr id="18" name="Group 17"/>
          <xdr:cNvGrpSpPr/>
        </xdr:nvGrpSpPr>
        <xdr:grpSpPr>
          <a:xfrm>
            <a:off x="10302875" y="0"/>
            <a:ext cx="4000500" cy="603250"/>
            <a:chOff x="1231900" y="2944298"/>
            <a:chExt cx="4330700" cy="719667"/>
          </a:xfrm>
        </xdr:grpSpPr>
        <xdr:grpSp>
          <xdr:nvGrpSpPr>
            <xdr:cNvPr id="19" name="Group 18"/>
            <xdr:cNvGrpSpPr/>
          </xdr:nvGrpSpPr>
          <xdr:grpSpPr>
            <a:xfrm>
              <a:off x="1231900" y="2944298"/>
              <a:ext cx="4330700" cy="719667"/>
              <a:chOff x="1231900" y="3987800"/>
              <a:chExt cx="4330700" cy="719667"/>
            </a:xfrm>
          </xdr:grpSpPr>
          <xdr:sp macro="" textlink="">
            <xdr:nvSpPr>
              <xdr:cNvPr id="23" name="Left-Right Arrow 22"/>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4" name="Group 23"/>
              <xdr:cNvGrpSpPr/>
            </xdr:nvGrpSpPr>
            <xdr:grpSpPr>
              <a:xfrm>
                <a:off x="1231900" y="3987800"/>
                <a:ext cx="4330700" cy="719667"/>
                <a:chOff x="1231900" y="3987800"/>
                <a:chExt cx="4330700" cy="863600"/>
              </a:xfrm>
            </xdr:grpSpPr>
            <xdr:sp macro="" textlink="">
              <xdr:nvSpPr>
                <xdr:cNvPr id="25" name="Left-Right Arrow 24"/>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6" name="Straight Connector 25"/>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7" name="Straight Connector 26"/>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0" name="TextBox 19">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1" name="TextBox 20">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2" name="TextBox 21">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3</xdr:col>
      <xdr:colOff>88900</xdr:colOff>
      <xdr:row>0</xdr:row>
      <xdr:rowOff>330200</xdr:rowOff>
    </xdr:from>
    <xdr:to>
      <xdr:col>9</xdr:col>
      <xdr:colOff>2117</xdr:colOff>
      <xdr:row>0</xdr:row>
      <xdr:rowOff>647700</xdr:rowOff>
    </xdr:to>
    <xdr:sp macro="" textlink="">
      <xdr:nvSpPr>
        <xdr:cNvPr id="2" name="Processes" hidden="1">
          <a:extLst>
            <a:ext uri="{63B3BB69-23CF-44E3-9099-C40C66FF867C}">
              <a14:compatExt xmlns:a14="http://schemas.microsoft.com/office/drawing/2010/main" spid="_x0000_s5873929"/>
            </a:ext>
          </a:extLst>
        </xdr:cNvPr>
        <xdr:cNvSpPr/>
      </xdr:nvSpPr>
      <xdr:spPr>
        <a:xfrm>
          <a:off x="13563600" y="330200"/>
          <a:ext cx="4294717" cy="317500"/>
        </a:xfrm>
        <a:prstGeom prst="rect">
          <a:avLst/>
        </a:prstGeom>
      </xdr:spPr>
    </xdr:sp>
    <xdr:clientData/>
  </xdr:twoCellAnchor>
  <xdr:twoCellAnchor>
    <xdr:from>
      <xdr:col>5</xdr:col>
      <xdr:colOff>0</xdr:colOff>
      <xdr:row>1</xdr:row>
      <xdr:rowOff>0</xdr:rowOff>
    </xdr:from>
    <xdr:to>
      <xdr:col>10</xdr:col>
      <xdr:colOff>0</xdr:colOff>
      <xdr:row>3</xdr:row>
      <xdr:rowOff>1270000</xdr:rowOff>
    </xdr:to>
    <xdr:sp macro="" textlink="">
      <xdr:nvSpPr>
        <xdr:cNvPr id="14" name="Process"/>
        <xdr:cNvSpPr txBox="1"/>
      </xdr:nvSpPr>
      <xdr:spPr>
        <a:xfrm>
          <a:off x="15382875" y="1270000"/>
          <a:ext cx="3333750" cy="315912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spcAft>
              <a:spcPts val="12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Consider each question carefully, and do the research to ensure the answers you develop are based on objective observations. Listen to the skeptics and balance your dreams and imagination with their naysaying.</a:t>
          </a:r>
        </a:p>
      </xdr:txBody>
    </xdr:sp>
    <xdr:clientData/>
  </xdr:twoCellAnchor>
  <xdr:twoCellAnchor>
    <xdr:from>
      <xdr:col>0</xdr:col>
      <xdr:colOff>0</xdr:colOff>
      <xdr:row>0</xdr:row>
      <xdr:rowOff>158750</xdr:rowOff>
    </xdr:from>
    <xdr:to>
      <xdr:col>3</xdr:col>
      <xdr:colOff>381000</xdr:colOff>
      <xdr:row>0</xdr:row>
      <xdr:rowOff>866636</xdr:rowOff>
    </xdr:to>
    <xdr:grpSp>
      <xdr:nvGrpSpPr>
        <xdr:cNvPr id="15" name="Group 14"/>
        <xdr:cNvGrpSpPr/>
      </xdr:nvGrpSpPr>
      <xdr:grpSpPr>
        <a:xfrm>
          <a:off x="0" y="158750"/>
          <a:ext cx="14303375" cy="707886"/>
          <a:chOff x="0" y="0"/>
          <a:chExt cx="14303375" cy="707886"/>
        </a:xfrm>
      </xdr:grpSpPr>
      <xdr:sp macro="" textlink="">
        <xdr:nvSpPr>
          <xdr:cNvPr id="16" name="TextBox 1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Company Overhead Cost?</a:t>
            </a:r>
          </a:p>
        </xdr:txBody>
      </xdr:sp>
      <xdr:grpSp>
        <xdr:nvGrpSpPr>
          <xdr:cNvPr id="17" name="Group 16"/>
          <xdr:cNvGrpSpPr/>
        </xdr:nvGrpSpPr>
        <xdr:grpSpPr>
          <a:xfrm>
            <a:off x="10302875" y="0"/>
            <a:ext cx="4000500" cy="603250"/>
            <a:chOff x="1231900" y="2944298"/>
            <a:chExt cx="4330700" cy="719667"/>
          </a:xfrm>
        </xdr:grpSpPr>
        <xdr:grpSp>
          <xdr:nvGrpSpPr>
            <xdr:cNvPr id="18" name="Group 17"/>
            <xdr:cNvGrpSpPr/>
          </xdr:nvGrpSpPr>
          <xdr:grpSpPr>
            <a:xfrm>
              <a:off x="1231900" y="2944298"/>
              <a:ext cx="4330700" cy="719667"/>
              <a:chOff x="1231900" y="3987800"/>
              <a:chExt cx="4330700" cy="719667"/>
            </a:xfrm>
          </xdr:grpSpPr>
          <xdr:sp macro="" textlink="">
            <xdr:nvSpPr>
              <xdr:cNvPr id="22" name="Left-Right Arrow 2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3" name="Group 22"/>
              <xdr:cNvGrpSpPr/>
            </xdr:nvGrpSpPr>
            <xdr:grpSpPr>
              <a:xfrm>
                <a:off x="1231900" y="3987800"/>
                <a:ext cx="4330700" cy="719667"/>
                <a:chOff x="1231900" y="3987800"/>
                <a:chExt cx="4330700" cy="863600"/>
              </a:xfrm>
            </xdr:grpSpPr>
            <xdr:sp macro="" textlink="">
              <xdr:nvSpPr>
                <xdr:cNvPr id="24" name="Left-Right Arrow 23"/>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5" name="Straight Connector 24"/>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6" name="Straight Connector 25"/>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9" name="TextBox 18">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0" name="TextBox 19">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1" name="TextBox 20">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18.xml><?xml version="1.0" encoding="utf-8"?>
<xdr:wsDr xmlns:xdr="http://schemas.openxmlformats.org/drawingml/2006/spreadsheetDrawing" xmlns:a="http://schemas.openxmlformats.org/drawingml/2006/main">
  <xdr:twoCellAnchor editAs="oneCell">
    <xdr:from>
      <xdr:col>3</xdr:col>
      <xdr:colOff>88900</xdr:colOff>
      <xdr:row>0</xdr:row>
      <xdr:rowOff>330200</xdr:rowOff>
    </xdr:from>
    <xdr:to>
      <xdr:col>9</xdr:col>
      <xdr:colOff>2117</xdr:colOff>
      <xdr:row>0</xdr:row>
      <xdr:rowOff>647700</xdr:rowOff>
    </xdr:to>
    <xdr:sp macro="" textlink="">
      <xdr:nvSpPr>
        <xdr:cNvPr id="2" name="Processes" hidden="1">
          <a:extLst>
            <a:ext uri="{63B3BB69-23CF-44E3-9099-C40C66FF867C}">
              <a14:compatExt xmlns:a14="http://schemas.microsoft.com/office/drawing/2010/main" spid="_x0000_s5873929"/>
            </a:ext>
          </a:extLst>
        </xdr:cNvPr>
        <xdr:cNvSpPr/>
      </xdr:nvSpPr>
      <xdr:spPr>
        <a:xfrm>
          <a:off x="13563600" y="330200"/>
          <a:ext cx="4294717" cy="317500"/>
        </a:xfrm>
        <a:prstGeom prst="rect">
          <a:avLst/>
        </a:prstGeom>
      </xdr:spPr>
    </xdr:sp>
    <xdr:clientData/>
  </xdr:twoCellAnchor>
  <xdr:twoCellAnchor>
    <xdr:from>
      <xdr:col>5</xdr:col>
      <xdr:colOff>0</xdr:colOff>
      <xdr:row>1</xdr:row>
      <xdr:rowOff>0</xdr:rowOff>
    </xdr:from>
    <xdr:to>
      <xdr:col>10</xdr:col>
      <xdr:colOff>0</xdr:colOff>
      <xdr:row>9</xdr:row>
      <xdr:rowOff>0</xdr:rowOff>
    </xdr:to>
    <xdr:sp macro="" textlink="">
      <xdr:nvSpPr>
        <xdr:cNvPr id="14" name="Process"/>
        <xdr:cNvSpPr txBox="1"/>
      </xdr:nvSpPr>
      <xdr:spPr>
        <a:xfrm>
          <a:off x="15382875" y="1270000"/>
          <a:ext cx="3333750" cy="315912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spcAft>
              <a:spcPts val="12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Consider each question carefully, and do the research to ensure the answers you develop are based on objective observations. Listen to the skeptics and balance your dreams and imagination with their naysaying.</a:t>
          </a:r>
        </a:p>
      </xdr:txBody>
    </xdr:sp>
    <xdr:clientData/>
  </xdr:twoCellAnchor>
  <xdr:twoCellAnchor>
    <xdr:from>
      <xdr:col>0</xdr:col>
      <xdr:colOff>0</xdr:colOff>
      <xdr:row>0</xdr:row>
      <xdr:rowOff>158750</xdr:rowOff>
    </xdr:from>
    <xdr:to>
      <xdr:col>3</xdr:col>
      <xdr:colOff>381000</xdr:colOff>
      <xdr:row>0</xdr:row>
      <xdr:rowOff>866636</xdr:rowOff>
    </xdr:to>
    <xdr:grpSp>
      <xdr:nvGrpSpPr>
        <xdr:cNvPr id="15" name="Group 14"/>
        <xdr:cNvGrpSpPr/>
      </xdr:nvGrpSpPr>
      <xdr:grpSpPr>
        <a:xfrm>
          <a:off x="0" y="158750"/>
          <a:ext cx="14303375" cy="707886"/>
          <a:chOff x="0" y="0"/>
          <a:chExt cx="14303375" cy="707886"/>
        </a:xfrm>
      </xdr:grpSpPr>
      <xdr:sp macro="" textlink="">
        <xdr:nvSpPr>
          <xdr:cNvPr id="16" name="TextBox 1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Capital Requirements?</a:t>
            </a:r>
          </a:p>
        </xdr:txBody>
      </xdr:sp>
      <xdr:grpSp>
        <xdr:nvGrpSpPr>
          <xdr:cNvPr id="17" name="Group 16"/>
          <xdr:cNvGrpSpPr/>
        </xdr:nvGrpSpPr>
        <xdr:grpSpPr>
          <a:xfrm>
            <a:off x="10302875" y="0"/>
            <a:ext cx="4000500" cy="603250"/>
            <a:chOff x="1231900" y="2944298"/>
            <a:chExt cx="4330700" cy="719667"/>
          </a:xfrm>
        </xdr:grpSpPr>
        <xdr:grpSp>
          <xdr:nvGrpSpPr>
            <xdr:cNvPr id="18" name="Group 17"/>
            <xdr:cNvGrpSpPr/>
          </xdr:nvGrpSpPr>
          <xdr:grpSpPr>
            <a:xfrm>
              <a:off x="1231900" y="2944298"/>
              <a:ext cx="4330700" cy="719667"/>
              <a:chOff x="1231900" y="3987800"/>
              <a:chExt cx="4330700" cy="719667"/>
            </a:xfrm>
          </xdr:grpSpPr>
          <xdr:sp macro="" textlink="">
            <xdr:nvSpPr>
              <xdr:cNvPr id="22" name="Left-Right Arrow 2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3" name="Group 22"/>
              <xdr:cNvGrpSpPr/>
            </xdr:nvGrpSpPr>
            <xdr:grpSpPr>
              <a:xfrm>
                <a:off x="1231900" y="3987800"/>
                <a:ext cx="4330700" cy="719667"/>
                <a:chOff x="1231900" y="3987800"/>
                <a:chExt cx="4330700" cy="863600"/>
              </a:xfrm>
            </xdr:grpSpPr>
            <xdr:sp macro="" textlink="">
              <xdr:nvSpPr>
                <xdr:cNvPr id="24" name="Left-Right Arrow 23"/>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5" name="Straight Connector 24"/>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6" name="Straight Connector 25"/>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9" name="TextBox 18">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0" name="TextBox 19">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1" name="TextBox 20">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19.xml><?xml version="1.0" encoding="utf-8"?>
<xdr:wsDr xmlns:xdr="http://schemas.openxmlformats.org/drawingml/2006/spreadsheetDrawing" xmlns:a="http://schemas.openxmlformats.org/drawingml/2006/main">
  <xdr:twoCellAnchor editAs="oneCell">
    <xdr:from>
      <xdr:col>3</xdr:col>
      <xdr:colOff>88900</xdr:colOff>
      <xdr:row>0</xdr:row>
      <xdr:rowOff>330200</xdr:rowOff>
    </xdr:from>
    <xdr:to>
      <xdr:col>9</xdr:col>
      <xdr:colOff>2117</xdr:colOff>
      <xdr:row>0</xdr:row>
      <xdr:rowOff>647700</xdr:rowOff>
    </xdr:to>
    <xdr:sp macro="" textlink="">
      <xdr:nvSpPr>
        <xdr:cNvPr id="2" name="Processes" hidden="1">
          <a:extLst>
            <a:ext uri="{63B3BB69-23CF-44E3-9099-C40C66FF867C}">
              <a14:compatExt xmlns:a14="http://schemas.microsoft.com/office/drawing/2010/main" spid="_x0000_s5873929"/>
            </a:ext>
          </a:extLst>
        </xdr:cNvPr>
        <xdr:cNvSpPr/>
      </xdr:nvSpPr>
      <xdr:spPr>
        <a:xfrm>
          <a:off x="13563600" y="330200"/>
          <a:ext cx="4294717" cy="317500"/>
        </a:xfrm>
        <a:prstGeom prst="rect">
          <a:avLst/>
        </a:prstGeom>
      </xdr:spPr>
    </xdr:sp>
    <xdr:clientData/>
  </xdr:twoCellAnchor>
  <xdr:twoCellAnchor>
    <xdr:from>
      <xdr:col>5</xdr:col>
      <xdr:colOff>0</xdr:colOff>
      <xdr:row>1</xdr:row>
      <xdr:rowOff>0</xdr:rowOff>
    </xdr:from>
    <xdr:to>
      <xdr:col>10</xdr:col>
      <xdr:colOff>0</xdr:colOff>
      <xdr:row>3</xdr:row>
      <xdr:rowOff>952500</xdr:rowOff>
    </xdr:to>
    <xdr:sp macro="" textlink="">
      <xdr:nvSpPr>
        <xdr:cNvPr id="14" name="Process"/>
        <xdr:cNvSpPr txBox="1"/>
      </xdr:nvSpPr>
      <xdr:spPr>
        <a:xfrm>
          <a:off x="15382875" y="1270000"/>
          <a:ext cx="3333750" cy="3159125"/>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spcAft>
              <a:spcPts val="12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buFontTx/>
            <a:buNone/>
            <a:defRPr sz="1000"/>
          </a:pPr>
          <a:r>
            <a:rPr lang="en-US" sz="1800" b="0" i="0" u="none" strike="noStrike" baseline="0">
              <a:solidFill>
                <a:srgbClr val="0D0F11"/>
              </a:solidFill>
              <a:latin typeface="Arial"/>
              <a:cs typeface="Arial"/>
            </a:rPr>
            <a:t>Consider each question carefully, and do the research to ensure the answers you develop are based on objective observations. Listen to the skeptics and balance your dreams and imagination with their naysaying.</a:t>
          </a:r>
        </a:p>
      </xdr:txBody>
    </xdr:sp>
    <xdr:clientData/>
  </xdr:twoCellAnchor>
  <xdr:twoCellAnchor>
    <xdr:from>
      <xdr:col>0</xdr:col>
      <xdr:colOff>0</xdr:colOff>
      <xdr:row>0</xdr:row>
      <xdr:rowOff>158750</xdr:rowOff>
    </xdr:from>
    <xdr:to>
      <xdr:col>3</xdr:col>
      <xdr:colOff>381000</xdr:colOff>
      <xdr:row>0</xdr:row>
      <xdr:rowOff>866636</xdr:rowOff>
    </xdr:to>
    <xdr:grpSp>
      <xdr:nvGrpSpPr>
        <xdr:cNvPr id="15" name="Group 14"/>
        <xdr:cNvGrpSpPr/>
      </xdr:nvGrpSpPr>
      <xdr:grpSpPr>
        <a:xfrm>
          <a:off x="0" y="158750"/>
          <a:ext cx="14303375" cy="707886"/>
          <a:chOff x="0" y="0"/>
          <a:chExt cx="14303375" cy="707886"/>
        </a:xfrm>
      </xdr:grpSpPr>
      <xdr:sp macro="" textlink="">
        <xdr:nvSpPr>
          <xdr:cNvPr id="16" name="TextBox 1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Business Plan?</a:t>
            </a:r>
          </a:p>
        </xdr:txBody>
      </xdr:sp>
      <xdr:grpSp>
        <xdr:nvGrpSpPr>
          <xdr:cNvPr id="17" name="Group 16"/>
          <xdr:cNvGrpSpPr/>
        </xdr:nvGrpSpPr>
        <xdr:grpSpPr>
          <a:xfrm>
            <a:off x="10302875" y="0"/>
            <a:ext cx="4000500" cy="603250"/>
            <a:chOff x="1231900" y="2944298"/>
            <a:chExt cx="4330700" cy="719667"/>
          </a:xfrm>
        </xdr:grpSpPr>
        <xdr:grpSp>
          <xdr:nvGrpSpPr>
            <xdr:cNvPr id="18" name="Group 17"/>
            <xdr:cNvGrpSpPr/>
          </xdr:nvGrpSpPr>
          <xdr:grpSpPr>
            <a:xfrm>
              <a:off x="1231900" y="2944298"/>
              <a:ext cx="4330700" cy="719667"/>
              <a:chOff x="1231900" y="3987800"/>
              <a:chExt cx="4330700" cy="719667"/>
            </a:xfrm>
          </xdr:grpSpPr>
          <xdr:sp macro="" textlink="">
            <xdr:nvSpPr>
              <xdr:cNvPr id="22" name="Left-Right Arrow 2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3" name="Group 22"/>
              <xdr:cNvGrpSpPr/>
            </xdr:nvGrpSpPr>
            <xdr:grpSpPr>
              <a:xfrm>
                <a:off x="1231900" y="3987800"/>
                <a:ext cx="4330700" cy="719667"/>
                <a:chOff x="1231900" y="3987800"/>
                <a:chExt cx="4330700" cy="863600"/>
              </a:xfrm>
            </xdr:grpSpPr>
            <xdr:sp macro="" textlink="">
              <xdr:nvSpPr>
                <xdr:cNvPr id="24" name="Left-Right Arrow 23"/>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5" name="Straight Connector 24"/>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6" name="Straight Connector 25"/>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9" name="TextBox 18">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0" name="TextBox 19">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1" name="TextBox 20">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444499</xdr:colOff>
      <xdr:row>1</xdr:row>
      <xdr:rowOff>0</xdr:rowOff>
    </xdr:from>
    <xdr:to>
      <xdr:col>2</xdr:col>
      <xdr:colOff>0</xdr:colOff>
      <xdr:row>50</xdr:row>
      <xdr:rowOff>0</xdr:rowOff>
    </xdr:to>
    <xdr:sp macro="" textlink="">
      <xdr:nvSpPr>
        <xdr:cNvPr id="54" name="TextBox 53"/>
        <xdr:cNvSpPr txBox="1"/>
      </xdr:nvSpPr>
      <xdr:spPr>
        <a:xfrm>
          <a:off x="444499" y="1270000"/>
          <a:ext cx="6921501" cy="7778750"/>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a:cs typeface="Arial"/>
            </a:rPr>
            <a:t>Are You Ready?</a:t>
          </a:r>
        </a:p>
        <a:p>
          <a:pPr algn="l" rtl="0">
            <a:defRPr sz="1000"/>
          </a:pPr>
          <a:r>
            <a:rPr lang="en-US" sz="1800" b="0" i="0" u="none" strike="noStrike" baseline="0">
              <a:solidFill>
                <a:srgbClr val="0D0F11"/>
              </a:solidFill>
              <a:latin typeface="Arial"/>
              <a:cs typeface="Arial"/>
            </a:rPr>
            <a:t>These tools can help you to:</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spcAft>
              <a:spcPts val="1200"/>
            </a:spcAft>
            <a:defRPr sz="1000"/>
          </a:pPr>
          <a:r>
            <a:rPr lang="en-US" sz="1800" b="0" i="0" u="none" strike="noStrike" baseline="0">
              <a:solidFill>
                <a:srgbClr val="0D0F11"/>
              </a:solidFill>
              <a:latin typeface="Arial"/>
              <a:cs typeface="Arial"/>
            </a:rPr>
            <a:t>How rigorously you use these tools will depend on the complexity of your business concept. However, a little extra rigor up front can save a lot of wheel-spinning and disappointment as you navigate those perilous early years. Don't become one of the 50% of entrepreneurs who fold within a year.</a:t>
          </a:r>
        </a:p>
        <a:p>
          <a:pPr algn="l" rtl="0">
            <a:defRPr sz="1000"/>
          </a:pPr>
          <a:r>
            <a:rPr lang="en-US" sz="1800" b="0" i="0" u="none" strike="noStrike" baseline="0">
              <a:solidFill>
                <a:srgbClr val="0D0F11"/>
              </a:solidFill>
              <a:latin typeface="Arial"/>
              <a:cs typeface="Arial"/>
            </a:rPr>
            <a:t>ROI-Team offers a valuable step-by-step toolkit for entrepreneurs, some free, some a bit more robust and not quite free. Check them out on our web site.</a:t>
          </a: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a:p>
          <a:pPr algn="l" rtl="0">
            <a:defRPr sz="1000"/>
          </a:pPr>
          <a:endParaRPr lang="en-US" sz="1800" b="0" i="0" u="none" strike="noStrike" baseline="0">
            <a:solidFill>
              <a:srgbClr val="0D0F11"/>
            </a:solidFill>
            <a:latin typeface="Arial"/>
            <a:cs typeface="Arial"/>
          </a:endParaRPr>
        </a:p>
      </xdr:txBody>
    </xdr:sp>
    <xdr:clientData/>
  </xdr:twoCellAnchor>
  <xdr:twoCellAnchor>
    <xdr:from>
      <xdr:col>3</xdr:col>
      <xdr:colOff>0</xdr:colOff>
      <xdr:row>1</xdr:row>
      <xdr:rowOff>2</xdr:rowOff>
    </xdr:from>
    <xdr:to>
      <xdr:col>4</xdr:col>
      <xdr:colOff>0</xdr:colOff>
      <xdr:row>37</xdr:row>
      <xdr:rowOff>111126</xdr:rowOff>
    </xdr:to>
    <xdr:sp macro="" textlink="">
      <xdr:nvSpPr>
        <xdr:cNvPr id="4" name="TextBox 3"/>
        <xdr:cNvSpPr txBox="1"/>
      </xdr:nvSpPr>
      <xdr:spPr>
        <a:xfrm>
          <a:off x="7810500" y="1270002"/>
          <a:ext cx="6889750" cy="5826124"/>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a:ea typeface="+mn-ea"/>
              <a:cs typeface="Arial"/>
            </a:rPr>
            <a:t>Note on Accuracy and Precision</a:t>
          </a:r>
          <a:endParaRPr lang="en-US" sz="1800" b="0" i="0" u="none" strike="noStrike" baseline="0">
            <a:solidFill>
              <a:srgbClr val="0D0F11"/>
            </a:solidFill>
            <a:latin typeface="Arial"/>
            <a:ea typeface="+mn-ea"/>
            <a:cs typeface="Arial"/>
          </a:endParaRPr>
        </a:p>
        <a:p>
          <a:pPr algn="l" rtl="0">
            <a:spcAft>
              <a:spcPts val="1200"/>
            </a:spcAft>
            <a:defRPr sz="1000"/>
          </a:pPr>
          <a:r>
            <a:rPr lang="en-US" sz="1800" b="0" i="0" u="none" strike="noStrike" baseline="0">
              <a:solidFill>
                <a:srgbClr val="0D0F11"/>
              </a:solidFill>
              <a:latin typeface="Arial"/>
              <a:ea typeface="+mn-ea"/>
              <a:cs typeface="Arial"/>
            </a:rPr>
            <a:t>This self-assessment provides at a very high level a straightforward approach to identifying business problems and opportunities. If it seems simplistic, consider that organizations require simple and clear visions and road maps to successfully operate and continuously improve. This is critical both to you, the entrepreneur, needing a context for prioritization, and to your workforce, needing clear guidance and direction.</a:t>
          </a:r>
        </a:p>
        <a:p>
          <a:pPr algn="l" rtl="0">
            <a:spcAft>
              <a:spcPts val="1200"/>
            </a:spcAft>
            <a:defRPr sz="1000"/>
          </a:pPr>
          <a:r>
            <a:rPr lang="en-US" sz="1800" b="0" i="0" u="none" strike="noStrike" baseline="0">
              <a:solidFill>
                <a:srgbClr val="0D0F11"/>
              </a:solidFill>
              <a:latin typeface="Arial"/>
              <a:ea typeface="+mn-ea"/>
              <a:cs typeface="Arial"/>
            </a:rPr>
            <a:t>Clearly greater detail - closer to where the rubber meets the road - is required to actually design solutions. Process mapping will help to gain the depth required to resolve potential operating problems, along with many other specific tools and techniques helpful to your endeavor. Many such tools are available from ROI-Team </a:t>
          </a:r>
        </a:p>
        <a:p>
          <a:pPr algn="l" rtl="0">
            <a:spcAft>
              <a:spcPts val="1200"/>
            </a:spcAft>
            <a:defRPr sz="1000"/>
          </a:pPr>
          <a:r>
            <a:rPr lang="en-US" sz="1800" b="0" i="0" u="none" strike="noStrike" baseline="0">
              <a:solidFill>
                <a:srgbClr val="0D0F11"/>
              </a:solidFill>
              <a:latin typeface="Arial"/>
              <a:ea typeface="+mn-ea"/>
              <a:cs typeface="Arial"/>
            </a:rPr>
            <a:t>No warranty is expressed or implied about the suitability of these tools to your situation, and we recommend professional legal and accounting advice if your situation is complex or uncertain.</a:t>
          </a:r>
        </a:p>
        <a:p>
          <a:pPr algn="l" rtl="0">
            <a:spcAft>
              <a:spcPts val="1200"/>
            </a:spcAft>
            <a:defRPr sz="1000"/>
          </a:pPr>
          <a:r>
            <a:rPr lang="en-US" sz="1800" b="0" i="0" u="none" strike="noStrike" baseline="0">
              <a:solidFill>
                <a:srgbClr val="0D0F11"/>
              </a:solidFill>
              <a:latin typeface="Arial"/>
              <a:ea typeface="+mn-ea"/>
              <a:cs typeface="Arial"/>
            </a:rPr>
            <a:t>Copyright © 2007 - 2018 by ROI-Team, Inc.  All rights reserved.</a:t>
          </a:r>
        </a:p>
        <a:p>
          <a:pPr algn="l" rtl="0">
            <a:spcAft>
              <a:spcPts val="1200"/>
            </a:spcAft>
            <a:defRPr sz="1000"/>
          </a:pPr>
          <a:endParaRPr lang="en-US" sz="1800" b="0" i="0" u="none" strike="noStrike" baseline="0">
            <a:solidFill>
              <a:srgbClr val="0D0F11"/>
            </a:solidFill>
            <a:latin typeface="Arial"/>
            <a:ea typeface="+mn-ea"/>
            <a:cs typeface="Arial"/>
          </a:endParaRPr>
        </a:p>
        <a:p>
          <a:pPr algn="l" rtl="0">
            <a:defRPr sz="1000"/>
          </a:pPr>
          <a:endParaRPr lang="en-US" sz="1800" b="0" i="0" u="none" strike="noStrike" baseline="0">
            <a:solidFill>
              <a:srgbClr val="0D0F11"/>
            </a:solidFill>
            <a:latin typeface="Arial"/>
            <a:ea typeface="+mn-ea"/>
            <a:cs typeface="Arial"/>
          </a:endParaRPr>
        </a:p>
      </xdr:txBody>
    </xdr:sp>
    <xdr:clientData/>
  </xdr:twoCellAnchor>
  <xdr:twoCellAnchor editAs="oneCell">
    <xdr:from>
      <xdr:col>5</xdr:col>
      <xdr:colOff>101600</xdr:colOff>
      <xdr:row>0</xdr:row>
      <xdr:rowOff>114300</xdr:rowOff>
    </xdr:from>
    <xdr:to>
      <xdr:col>7</xdr:col>
      <xdr:colOff>0</xdr:colOff>
      <xdr:row>0</xdr:row>
      <xdr:rowOff>444500</xdr:rowOff>
    </xdr:to>
    <xdr:sp macro="" textlink="">
      <xdr:nvSpPr>
        <xdr:cNvPr id="18" name="Schematic" hidden="1">
          <a:extLst>
            <a:ext uri="{63B3BB69-23CF-44E3-9099-C40C66FF867C}">
              <a14:compatExt xmlns:a14="http://schemas.microsoft.com/office/drawing/2010/main" spid="_x0000_s5870878"/>
            </a:ext>
          </a:extLst>
        </xdr:cNvPr>
        <xdr:cNvSpPr/>
      </xdr:nvSpPr>
      <xdr:spPr>
        <a:xfrm>
          <a:off x="6070600" y="114300"/>
          <a:ext cx="3517900" cy="330200"/>
        </a:xfrm>
        <a:prstGeom prst="rect">
          <a:avLst/>
        </a:prstGeom>
      </xdr:spPr>
    </xdr:sp>
    <xdr:clientData/>
  </xdr:twoCellAnchor>
  <xdr:twoCellAnchor>
    <xdr:from>
      <xdr:col>0</xdr:col>
      <xdr:colOff>0</xdr:colOff>
      <xdr:row>0</xdr:row>
      <xdr:rowOff>158750</xdr:rowOff>
    </xdr:from>
    <xdr:to>
      <xdr:col>3</xdr:col>
      <xdr:colOff>6492875</xdr:colOff>
      <xdr:row>0</xdr:row>
      <xdr:rowOff>866636</xdr:rowOff>
    </xdr:to>
    <xdr:grpSp>
      <xdr:nvGrpSpPr>
        <xdr:cNvPr id="27" name="Group 26"/>
        <xdr:cNvGrpSpPr/>
      </xdr:nvGrpSpPr>
      <xdr:grpSpPr>
        <a:xfrm>
          <a:off x="0" y="158750"/>
          <a:ext cx="14303375" cy="707886"/>
          <a:chOff x="0" y="158750"/>
          <a:chExt cx="14303375" cy="707886"/>
        </a:xfrm>
      </xdr:grpSpPr>
      <xdr:grpSp>
        <xdr:nvGrpSpPr>
          <xdr:cNvPr id="28" name="Group 27"/>
          <xdr:cNvGrpSpPr/>
        </xdr:nvGrpSpPr>
        <xdr:grpSpPr>
          <a:xfrm>
            <a:off x="0" y="158750"/>
            <a:ext cx="14303375" cy="707886"/>
            <a:chOff x="0" y="0"/>
            <a:chExt cx="14303375" cy="707886"/>
          </a:xfrm>
        </xdr:grpSpPr>
        <xdr:sp macro="" textlink="">
          <xdr:nvSpPr>
            <xdr:cNvPr id="36" name="TextBox 35"/>
            <xdr:cNvSpPr txBox="1"/>
          </xdr:nvSpPr>
          <xdr:spPr>
            <a:xfrm>
              <a:off x="0" y="0"/>
              <a:ext cx="10096500"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About Our</a:t>
              </a:r>
              <a:r>
                <a:rPr lang="en-US" sz="4000" b="1" cap="none" spc="0" baseline="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 </a:t>
              </a:r>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Self-Assessment Tools</a:t>
              </a:r>
            </a:p>
          </xdr:txBody>
        </xdr:sp>
        <xdr:grpSp>
          <xdr:nvGrpSpPr>
            <xdr:cNvPr id="39" name="Group 38"/>
            <xdr:cNvGrpSpPr/>
          </xdr:nvGrpSpPr>
          <xdr:grpSpPr>
            <a:xfrm>
              <a:off x="10302875" y="0"/>
              <a:ext cx="4000500" cy="603250"/>
              <a:chOff x="1231900" y="2944298"/>
              <a:chExt cx="4330700" cy="719667"/>
            </a:xfrm>
          </xdr:grpSpPr>
          <xdr:grpSp>
            <xdr:nvGrpSpPr>
              <xdr:cNvPr id="41" name="Group 40"/>
              <xdr:cNvGrpSpPr/>
            </xdr:nvGrpSpPr>
            <xdr:grpSpPr>
              <a:xfrm>
                <a:off x="1231900" y="2944298"/>
                <a:ext cx="4330700" cy="719667"/>
                <a:chOff x="1231900" y="3987800"/>
                <a:chExt cx="4330700" cy="719667"/>
              </a:xfrm>
            </xdr:grpSpPr>
            <xdr:sp macro="" textlink="">
              <xdr:nvSpPr>
                <xdr:cNvPr id="45" name="Left-Right Arrow 4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6" name="Group 45"/>
                <xdr:cNvGrpSpPr/>
              </xdr:nvGrpSpPr>
              <xdr:grpSpPr>
                <a:xfrm>
                  <a:off x="1231900" y="3987800"/>
                  <a:ext cx="4330700" cy="719667"/>
                  <a:chOff x="1231900" y="3987800"/>
                  <a:chExt cx="4330700" cy="863600"/>
                </a:xfrm>
              </xdr:grpSpPr>
              <xdr:sp macro="" textlink="">
                <xdr:nvSpPr>
                  <xdr:cNvPr id="47" name="Left-Right Arrow 4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8" name="Straight Connector 4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9" name="Straight Connector 48"/>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42" name="TextBox 4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Cover</a:t>
                </a:r>
              </a:p>
            </xdr:txBody>
          </xdr:sp>
          <xdr:sp macro="" textlink="">
            <xdr:nvSpPr>
              <xdr:cNvPr id="43" name="TextBox 42">
                <a:hlinkClick xmlns:r="http://schemas.openxmlformats.org/officeDocument/2006/relationships" r:id="rId2"/>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Start</a:t>
                </a:r>
              </a:p>
            </xdr:txBody>
          </xdr:sp>
          <xdr:sp macro="" textlink="">
            <xdr:nvSpPr>
              <xdr:cNvPr id="44" name="TextBox 43"/>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sp macro="" textlink="">
        <xdr:nvSpPr>
          <xdr:cNvPr id="29" name="Rectangle 28"/>
          <xdr:cNvSpPr/>
        </xdr:nvSpPr>
        <xdr:spPr>
          <a:xfrm>
            <a:off x="11715750" y="238125"/>
            <a:ext cx="1143000" cy="428625"/>
          </a:xfrm>
          <a:prstGeom prst="rect">
            <a:avLst/>
          </a:prstGeom>
          <a:solidFill>
            <a:schemeClr val="bg1">
              <a:lumMod val="75000"/>
              <a:alpha val="32000"/>
            </a:schemeClr>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3562436</xdr:colOff>
      <xdr:row>41</xdr:row>
      <xdr:rowOff>27174</xdr:rowOff>
    </xdr:from>
    <xdr:to>
      <xdr:col>1</xdr:col>
      <xdr:colOff>6667500</xdr:colOff>
      <xdr:row>48</xdr:row>
      <xdr:rowOff>47625</xdr:rowOff>
    </xdr:to>
    <xdr:pic>
      <xdr:nvPicPr>
        <xdr:cNvPr id="52" name="Picture 51">
          <a:hlinkClick xmlns:r="http://schemas.openxmlformats.org/officeDocument/2006/relationships" r:id="rId3"/>
        </xdr:cNvPr>
        <xdr:cNvPicPr>
          <a:picLocks noChangeAspect="1"/>
        </xdr:cNvPicPr>
      </xdr:nvPicPr>
      <xdr:blipFill rotWithShape="1">
        <a:blip xmlns:r="http://schemas.openxmlformats.org/officeDocument/2006/relationships" r:embed="rId4">
          <a:clrChange>
            <a:clrFrom>
              <a:srgbClr val="BBCFED"/>
            </a:clrFrom>
            <a:clrTo>
              <a:srgbClr val="BBCFED">
                <a:alpha val="0"/>
              </a:srgbClr>
            </a:clrTo>
          </a:clrChange>
          <a:extLst>
            <a:ext uri="{28A0092B-C50C-407E-A947-70E740481C1C}">
              <a14:useLocalDpi xmlns:a14="http://schemas.microsoft.com/office/drawing/2010/main" val="0"/>
            </a:ext>
          </a:extLst>
        </a:blip>
        <a:srcRect r="76869"/>
        <a:stretch/>
      </xdr:blipFill>
      <xdr:spPr>
        <a:xfrm>
          <a:off x="4006936" y="7647174"/>
          <a:ext cx="3105064" cy="1131701"/>
        </a:xfrm>
        <a:prstGeom prst="rect">
          <a:avLst/>
        </a:prstGeom>
      </xdr:spPr>
    </xdr:pic>
    <xdr:clientData/>
  </xdr:twoCellAnchor>
  <xdr:twoCellAnchor>
    <xdr:from>
      <xdr:col>1</xdr:col>
      <xdr:colOff>0</xdr:colOff>
      <xdr:row>6</xdr:row>
      <xdr:rowOff>0</xdr:rowOff>
    </xdr:from>
    <xdr:to>
      <xdr:col>1</xdr:col>
      <xdr:colOff>6461125</xdr:colOff>
      <xdr:row>26</xdr:row>
      <xdr:rowOff>111125</xdr:rowOff>
    </xdr:to>
    <xdr:sp macro="" textlink="">
      <xdr:nvSpPr>
        <xdr:cNvPr id="55" name="TextBox 54"/>
        <xdr:cNvSpPr txBox="1"/>
      </xdr:nvSpPr>
      <xdr:spPr>
        <a:xfrm>
          <a:off x="444500" y="2063750"/>
          <a:ext cx="6461125" cy="3286125"/>
        </a:xfrm>
        <a:prstGeom prst="rect">
          <a:avLst/>
        </a:prstGeom>
        <a:noFill/>
        <a:ln w="9525" cmpd="sng">
          <a:no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457200" lvl="1" indent="-342900" algn="l" rtl="0">
            <a:buFont typeface="+mj-lt"/>
            <a:buAutoNum type="arabicPeriod"/>
            <a:defRPr sz="1000"/>
          </a:pPr>
          <a:r>
            <a:rPr lang="en-US" sz="1800" b="0" i="0" u="none" strike="noStrike" baseline="0">
              <a:solidFill>
                <a:srgbClr val="0D0F11"/>
              </a:solidFill>
              <a:latin typeface="Arial"/>
              <a:cs typeface="Arial"/>
            </a:rPr>
            <a:t>Evaluate your readiness for the challenges of virtually any business, using the operating VISION TOOL.</a:t>
          </a:r>
        </a:p>
        <a:p>
          <a:pPr marL="457200" lvl="1" indent="-342900" algn="l" rtl="0">
            <a:buFont typeface="+mj-lt"/>
            <a:buAutoNum type="arabicPeriod"/>
            <a:defRPr sz="1000"/>
          </a:pPr>
          <a:endParaRPr lang="en-US" sz="1800" b="0" i="0" u="none" strike="noStrike" baseline="0">
            <a:solidFill>
              <a:srgbClr val="0D0F11"/>
            </a:solidFill>
            <a:latin typeface="Arial"/>
            <a:cs typeface="Arial"/>
          </a:endParaRPr>
        </a:p>
        <a:p>
          <a:pPr marL="457200" lvl="1" indent="-342900" algn="l" rtl="0">
            <a:buFont typeface="+mj-lt"/>
            <a:buAutoNum type="arabicPeriod"/>
            <a:defRPr sz="1000"/>
          </a:pPr>
          <a:r>
            <a:rPr lang="en-US" sz="1800" b="0" i="0" u="none" strike="noStrike" baseline="0">
              <a:solidFill>
                <a:srgbClr val="0D0F11"/>
              </a:solidFill>
              <a:latin typeface="Arial"/>
              <a:cs typeface="Arial"/>
            </a:rPr>
            <a:t>Plan for critical tasks to have owners, using the STAFFING TOOL.</a:t>
          </a:r>
        </a:p>
        <a:p>
          <a:pPr marL="457200" lvl="1" indent="-342900" algn="l" rtl="0">
            <a:buFont typeface="+mj-lt"/>
            <a:buAutoNum type="arabicPeriod"/>
            <a:defRPr sz="1000"/>
          </a:pPr>
          <a:endParaRPr lang="en-US" sz="1800" b="0" i="0" u="none" strike="noStrike" baseline="0">
            <a:solidFill>
              <a:srgbClr val="0D0F11"/>
            </a:solidFill>
            <a:latin typeface="Arial"/>
            <a:cs typeface="Arial"/>
          </a:endParaRPr>
        </a:p>
        <a:p>
          <a:pPr marL="457200" lvl="1" indent="-342900" algn="l" rtl="0">
            <a:buFont typeface="+mj-lt"/>
            <a:buAutoNum type="arabicPeriod"/>
            <a:defRPr sz="1000"/>
          </a:pPr>
          <a:r>
            <a:rPr lang="en-US" sz="1800" b="0" i="0" u="none" strike="noStrike" baseline="0">
              <a:solidFill>
                <a:srgbClr val="0D0F11"/>
              </a:solidFill>
              <a:latin typeface="Arial"/>
              <a:cs typeface="Arial"/>
            </a:rPr>
            <a:t>Ensure all key elements are considered and planned for using our CHECKLIST.</a:t>
          </a:r>
        </a:p>
        <a:p>
          <a:pPr marL="457200" lvl="1" indent="-342900" algn="l" rtl="0">
            <a:buFont typeface="+mj-lt"/>
            <a:buAutoNum type="arabicPeriod"/>
            <a:defRPr sz="1000"/>
          </a:pPr>
          <a:endParaRPr lang="en-US" sz="1800" b="0" i="0" u="none" strike="noStrike" baseline="0">
            <a:solidFill>
              <a:srgbClr val="0D0F11"/>
            </a:solidFill>
            <a:latin typeface="Arial"/>
            <a:cs typeface="Arial"/>
          </a:endParaRPr>
        </a:p>
        <a:p>
          <a:pPr marL="457200" lvl="1" indent="-342900" algn="l" rtl="0">
            <a:buFont typeface="+mj-lt"/>
            <a:buAutoNum type="arabicPeriod"/>
            <a:defRPr sz="1000"/>
          </a:pPr>
          <a:r>
            <a:rPr lang="en-US" sz="1800" b="0" i="0" u="none" strike="noStrike" baseline="0">
              <a:solidFill>
                <a:srgbClr val="0D0F11"/>
              </a:solidFill>
              <a:latin typeface="Arial"/>
              <a:cs typeface="Arial"/>
            </a:rPr>
            <a:t>Develop a PATH FORWARD to prioritize and sequence start up activities.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15875</xdr:colOff>
      <xdr:row>1</xdr:row>
      <xdr:rowOff>0</xdr:rowOff>
    </xdr:from>
    <xdr:to>
      <xdr:col>2</xdr:col>
      <xdr:colOff>15876</xdr:colOff>
      <xdr:row>26</xdr:row>
      <xdr:rowOff>0</xdr:rowOff>
    </xdr:to>
    <xdr:sp macro="" textlink="">
      <xdr:nvSpPr>
        <xdr:cNvPr id="4" name="TextBox 3"/>
        <xdr:cNvSpPr txBox="1"/>
      </xdr:nvSpPr>
      <xdr:spPr>
        <a:xfrm>
          <a:off x="460375" y="1270000"/>
          <a:ext cx="4318001" cy="3968750"/>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There are many critical steps in building a new venture, and careful planning and execution can avoid the FIRE-READY-AIM approach that can lead to disaster. This tool provides a feamework for developing the most effective path for your venture.</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Remember that each step and each day can be a new world for the entrepreneur, so plan on revising the plan as necessary, passing through the PLAN-DO-REVIEW cycle constantly.</a:t>
          </a:r>
        </a:p>
      </xdr:txBody>
    </xdr:sp>
    <xdr:clientData/>
  </xdr:twoCellAnchor>
  <xdr:twoCellAnchor>
    <xdr:from>
      <xdr:col>3</xdr:col>
      <xdr:colOff>254000</xdr:colOff>
      <xdr:row>2</xdr:row>
      <xdr:rowOff>31750</xdr:rowOff>
    </xdr:from>
    <xdr:to>
      <xdr:col>15</xdr:col>
      <xdr:colOff>534909</xdr:colOff>
      <xdr:row>45</xdr:row>
      <xdr:rowOff>24959</xdr:rowOff>
    </xdr:to>
    <xdr:grpSp>
      <xdr:nvGrpSpPr>
        <xdr:cNvPr id="9" name="Group 8"/>
        <xdr:cNvGrpSpPr/>
      </xdr:nvGrpSpPr>
      <xdr:grpSpPr>
        <a:xfrm>
          <a:off x="5476875" y="1460500"/>
          <a:ext cx="7075409" cy="6819459"/>
          <a:chOff x="8418590" y="1784792"/>
          <a:chExt cx="7075409" cy="7009959"/>
        </a:xfrm>
      </xdr:grpSpPr>
      <xdr:grpSp>
        <xdr:nvGrpSpPr>
          <xdr:cNvPr id="8" name="Group 7"/>
          <xdr:cNvGrpSpPr/>
        </xdr:nvGrpSpPr>
        <xdr:grpSpPr>
          <a:xfrm>
            <a:off x="8418590" y="1784792"/>
            <a:ext cx="6964284" cy="6936403"/>
            <a:chOff x="8418590" y="1784792"/>
            <a:chExt cx="6964284" cy="6936403"/>
          </a:xfrm>
        </xdr:grpSpPr>
        <xdr:sp macro="" textlink="">
          <xdr:nvSpPr>
            <xdr:cNvPr id="13" name="Block Arc 12"/>
            <xdr:cNvSpPr/>
          </xdr:nvSpPr>
          <xdr:spPr>
            <a:xfrm rot="10020421">
              <a:off x="8418590" y="1784792"/>
              <a:ext cx="6907489" cy="6936403"/>
            </a:xfrm>
            <a:prstGeom prst="blockArc">
              <a:avLst>
                <a:gd name="adj1" fmla="val 9603070"/>
                <a:gd name="adj2" fmla="val 16185376"/>
                <a:gd name="adj3" fmla="val 18366"/>
              </a:avLst>
            </a:prstGeom>
            <a:solidFill>
              <a:srgbClr val="FF0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25" name="Block Arc 24"/>
            <xdr:cNvSpPr/>
          </xdr:nvSpPr>
          <xdr:spPr>
            <a:xfrm rot="14290810">
              <a:off x="8915400" y="2644773"/>
              <a:ext cx="6286499" cy="5841999"/>
            </a:xfrm>
            <a:prstGeom prst="blockArc">
              <a:avLst>
                <a:gd name="adj1" fmla="val 11973141"/>
                <a:gd name="adj2" fmla="val 19526908"/>
                <a:gd name="adj3" fmla="val 21296"/>
              </a:avLst>
            </a:prstGeom>
            <a:solidFill>
              <a:srgbClr val="3366FF"/>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5" name="TextBox 14"/>
            <xdr:cNvSpPr txBox="1"/>
          </xdr:nvSpPr>
          <xdr:spPr>
            <a:xfrm>
              <a:off x="14236365" y="5666963"/>
              <a:ext cx="921733" cy="703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3200" b="1">
                  <a:solidFill>
                    <a:schemeClr val="bg1"/>
                  </a:solidFill>
                  <a:latin typeface="Arial"/>
                  <a:cs typeface="Arial"/>
                </a:rPr>
                <a:t>DO</a:t>
              </a:r>
            </a:p>
          </xdr:txBody>
        </xdr:sp>
        <xdr:sp macro="" textlink="">
          <xdr:nvSpPr>
            <xdr:cNvPr id="16" name="TextBox 15"/>
            <xdr:cNvSpPr txBox="1"/>
          </xdr:nvSpPr>
          <xdr:spPr>
            <a:xfrm rot="3067947">
              <a:off x="9243257" y="6481224"/>
              <a:ext cx="2088670" cy="703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3200" b="1">
                  <a:solidFill>
                    <a:schemeClr val="bg1"/>
                  </a:solidFill>
                  <a:latin typeface="Arial"/>
                  <a:cs typeface="Arial"/>
                </a:rPr>
                <a:t>REVIEW</a:t>
              </a:r>
            </a:p>
          </xdr:txBody>
        </xdr:sp>
        <xdr:sp macro="" textlink="">
          <xdr:nvSpPr>
            <xdr:cNvPr id="11" name="Block Arc 10"/>
            <xdr:cNvSpPr/>
          </xdr:nvSpPr>
          <xdr:spPr>
            <a:xfrm>
              <a:off x="9096375" y="2174875"/>
              <a:ext cx="6286499" cy="5841999"/>
            </a:xfrm>
            <a:prstGeom prst="blockArc">
              <a:avLst>
                <a:gd name="adj1" fmla="val 10839577"/>
                <a:gd name="adj2" fmla="val 19526908"/>
                <a:gd name="adj3" fmla="val 21296"/>
              </a:avLst>
            </a:prstGeom>
            <a:solidFill>
              <a:srgbClr val="00800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14" name="TextBox 13"/>
            <xdr:cNvSpPr txBox="1"/>
          </xdr:nvSpPr>
          <xdr:spPr>
            <a:xfrm>
              <a:off x="11217262" y="2489323"/>
              <a:ext cx="1499432" cy="7032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3200" b="1">
                  <a:solidFill>
                    <a:schemeClr val="bg1"/>
                  </a:solidFill>
                  <a:latin typeface="Arial"/>
                  <a:cs typeface="Arial"/>
                </a:rPr>
                <a:t>PLAN</a:t>
              </a:r>
            </a:p>
          </xdr:txBody>
        </xdr:sp>
        <xdr:sp macro="" textlink="">
          <xdr:nvSpPr>
            <xdr:cNvPr id="7" name="Pentagon 6"/>
            <xdr:cNvSpPr/>
          </xdr:nvSpPr>
          <xdr:spPr>
            <a:xfrm rot="3401469">
              <a:off x="13888289" y="3384920"/>
              <a:ext cx="841375" cy="1227419"/>
            </a:xfrm>
            <a:prstGeom prst="homePlate">
              <a:avLst/>
            </a:prstGeom>
            <a:solidFill>
              <a:srgbClr val="008000"/>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7" name="Pentagon 26"/>
            <xdr:cNvSpPr/>
          </xdr:nvSpPr>
          <xdr:spPr>
            <a:xfrm rot="10203242">
              <a:off x="11818190" y="7426696"/>
              <a:ext cx="841375" cy="1227419"/>
            </a:xfrm>
            <a:prstGeom prst="homePlate">
              <a:avLst/>
            </a:prstGeom>
            <a:solidFill>
              <a:srgbClr val="FF0000"/>
            </a:soli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sp macro="" textlink="">
          <xdr:nvSpPr>
            <xdr:cNvPr id="28" name="Pentagon 27"/>
            <xdr:cNvSpPr/>
          </xdr:nvSpPr>
          <xdr:spPr>
            <a:xfrm rot="16547818">
              <a:off x="9319464" y="4261220"/>
              <a:ext cx="841375" cy="1227419"/>
            </a:xfrm>
            <a:prstGeom prst="homePlate">
              <a:avLst/>
            </a:prstGeom>
            <a:solidFill>
              <a:srgbClr val="3366FF"/>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marL="0" indent="0" algn="l"/>
              <a:endParaRPr lang="en-US" sz="1100">
                <a:solidFill>
                  <a:schemeClr val="tx1"/>
                </a:solidFill>
                <a:latin typeface="+mn-lt"/>
                <a:ea typeface="+mn-ea"/>
                <a:cs typeface="+mn-cs"/>
              </a:endParaRPr>
            </a:p>
          </xdr:txBody>
        </xdr:sp>
      </xdr:grpSp>
      <xdr:sp macro="" textlink="">
        <xdr:nvSpPr>
          <xdr:cNvPr id="23" name="Donut 22"/>
          <xdr:cNvSpPr/>
        </xdr:nvSpPr>
        <xdr:spPr>
          <a:xfrm>
            <a:off x="10223500" y="3365500"/>
            <a:ext cx="3936999" cy="4016374"/>
          </a:xfrm>
          <a:prstGeom prst="donut">
            <a:avLst>
              <a:gd name="adj" fmla="val 8324"/>
            </a:avLst>
          </a:prstGeom>
          <a:solidFill>
            <a:schemeClr val="tx2">
              <a:lumMod val="20000"/>
              <a:lumOff val="80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sp macro="" textlink="">
        <xdr:nvSpPr>
          <xdr:cNvPr id="5" name="Donut 4"/>
          <xdr:cNvSpPr/>
        </xdr:nvSpPr>
        <xdr:spPr>
          <a:xfrm>
            <a:off x="8905874" y="2000251"/>
            <a:ext cx="6588125" cy="6794500"/>
          </a:xfrm>
          <a:prstGeom prst="donut">
            <a:avLst>
              <a:gd name="adj" fmla="val 2840"/>
            </a:avLst>
          </a:prstGeom>
          <a:solidFill>
            <a:schemeClr val="tx2">
              <a:lumMod val="20000"/>
              <a:lumOff val="80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clientData/>
  </xdr:twoCellAnchor>
  <xdr:twoCellAnchor>
    <xdr:from>
      <xdr:col>0</xdr:col>
      <xdr:colOff>0</xdr:colOff>
      <xdr:row>0</xdr:row>
      <xdr:rowOff>158750</xdr:rowOff>
    </xdr:from>
    <xdr:to>
      <xdr:col>18</xdr:col>
      <xdr:colOff>285750</xdr:colOff>
      <xdr:row>0</xdr:row>
      <xdr:rowOff>866636</xdr:rowOff>
    </xdr:to>
    <xdr:grpSp>
      <xdr:nvGrpSpPr>
        <xdr:cNvPr id="35" name="Group 34"/>
        <xdr:cNvGrpSpPr/>
      </xdr:nvGrpSpPr>
      <xdr:grpSpPr>
        <a:xfrm>
          <a:off x="0" y="158750"/>
          <a:ext cx="14303375" cy="707886"/>
          <a:chOff x="0" y="0"/>
          <a:chExt cx="14303375" cy="707886"/>
        </a:xfrm>
      </xdr:grpSpPr>
      <xdr:sp macro="" textlink="">
        <xdr:nvSpPr>
          <xdr:cNvPr id="38" name="TextBox 37"/>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Path Forward Tool</a:t>
            </a:r>
          </a:p>
        </xdr:txBody>
      </xdr:sp>
      <xdr:grpSp>
        <xdr:nvGrpSpPr>
          <xdr:cNvPr id="40" name="Group 39"/>
          <xdr:cNvGrpSpPr/>
        </xdr:nvGrpSpPr>
        <xdr:grpSpPr>
          <a:xfrm>
            <a:off x="10302875" y="0"/>
            <a:ext cx="4000500" cy="603250"/>
            <a:chOff x="1231900" y="2944298"/>
            <a:chExt cx="4330700" cy="719667"/>
          </a:xfrm>
        </xdr:grpSpPr>
        <xdr:grpSp>
          <xdr:nvGrpSpPr>
            <xdr:cNvPr id="41" name="Group 40"/>
            <xdr:cNvGrpSpPr/>
          </xdr:nvGrpSpPr>
          <xdr:grpSpPr>
            <a:xfrm>
              <a:off x="1231900" y="2944298"/>
              <a:ext cx="4330700" cy="719667"/>
              <a:chOff x="1231900" y="3987800"/>
              <a:chExt cx="4330700" cy="719667"/>
            </a:xfrm>
          </xdr:grpSpPr>
          <xdr:sp macro="" textlink="">
            <xdr:nvSpPr>
              <xdr:cNvPr id="45" name="Left-Right Arrow 4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6" name="Group 45"/>
              <xdr:cNvGrpSpPr/>
            </xdr:nvGrpSpPr>
            <xdr:grpSpPr>
              <a:xfrm>
                <a:off x="1231900" y="3987800"/>
                <a:ext cx="4330700" cy="719667"/>
                <a:chOff x="1231900" y="3987800"/>
                <a:chExt cx="4330700" cy="863600"/>
              </a:xfrm>
            </xdr:grpSpPr>
            <xdr:sp macro="" textlink="">
              <xdr:nvSpPr>
                <xdr:cNvPr id="47" name="Left-Right Arrow 4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48" name="Straight Connector 4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9" name="Straight Connector 48"/>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42" name="TextBox 4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43" name="TextBox 42">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44" name="TextBox 43">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2</xdr:row>
      <xdr:rowOff>0</xdr:rowOff>
    </xdr:to>
    <xdr:sp macro="" textlink="">
      <xdr:nvSpPr>
        <xdr:cNvPr id="2" name="Rectangle 1"/>
        <xdr:cNvSpPr>
          <a:spLocks noChangeArrowheads="1"/>
        </xdr:cNvSpPr>
      </xdr:nvSpPr>
      <xdr:spPr bwMode="auto">
        <a:xfrm>
          <a:off x="0" y="1371600"/>
          <a:ext cx="9525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2</xdr:row>
      <xdr:rowOff>0</xdr:rowOff>
    </xdr:from>
    <xdr:to>
      <xdr:col>2</xdr:col>
      <xdr:colOff>0</xdr:colOff>
      <xdr:row>2</xdr:row>
      <xdr:rowOff>0</xdr:rowOff>
    </xdr:to>
    <xdr:sp macro="" textlink="">
      <xdr:nvSpPr>
        <xdr:cNvPr id="3" name="Rectangle 2"/>
        <xdr:cNvSpPr>
          <a:spLocks noChangeArrowheads="1"/>
        </xdr:cNvSpPr>
      </xdr:nvSpPr>
      <xdr:spPr bwMode="auto">
        <a:xfrm>
          <a:off x="0" y="1371600"/>
          <a:ext cx="9525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88900</xdr:colOff>
      <xdr:row>0</xdr:row>
      <xdr:rowOff>330200</xdr:rowOff>
    </xdr:from>
    <xdr:to>
      <xdr:col>8</xdr:col>
      <xdr:colOff>383117</xdr:colOff>
      <xdr:row>0</xdr:row>
      <xdr:rowOff>647700</xdr:rowOff>
    </xdr:to>
    <xdr:sp macro="" textlink="">
      <xdr:nvSpPr>
        <xdr:cNvPr id="4" name="Processes" hidden="1">
          <a:extLst>
            <a:ext uri="{63B3BB69-23CF-44E3-9099-C40C66FF867C}">
              <a14:compatExt xmlns:a14="http://schemas.microsoft.com/office/drawing/2010/main" spid="_x0000_s5873929"/>
            </a:ext>
          </a:extLst>
        </xdr:cNvPr>
        <xdr:cNvSpPr/>
      </xdr:nvSpPr>
      <xdr:spPr>
        <a:xfrm>
          <a:off x="10693400" y="330200"/>
          <a:ext cx="4288367" cy="317500"/>
        </a:xfrm>
        <a:prstGeom prst="rect">
          <a:avLst/>
        </a:prstGeom>
      </xdr:spPr>
    </xdr:sp>
    <xdr:clientData/>
  </xdr:twoCellAnchor>
  <xdr:twoCellAnchor>
    <xdr:from>
      <xdr:col>6</xdr:col>
      <xdr:colOff>0</xdr:colOff>
      <xdr:row>1</xdr:row>
      <xdr:rowOff>0</xdr:rowOff>
    </xdr:from>
    <xdr:to>
      <xdr:col>11</xdr:col>
      <xdr:colOff>0</xdr:colOff>
      <xdr:row>6</xdr:row>
      <xdr:rowOff>952500</xdr:rowOff>
    </xdr:to>
    <xdr:sp macro="" textlink="">
      <xdr:nvSpPr>
        <xdr:cNvPr id="17" name="Process"/>
        <xdr:cNvSpPr txBox="1"/>
      </xdr:nvSpPr>
      <xdr:spPr>
        <a:xfrm>
          <a:off x="13335000" y="1270000"/>
          <a:ext cx="3333750" cy="6000750"/>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spcAft>
              <a:spcPts val="12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spcAft>
              <a:spcPts val="1200"/>
            </a:spcAft>
            <a:buFontTx/>
            <a:buNone/>
            <a:defRPr sz="1000"/>
          </a:pPr>
          <a:r>
            <a:rPr lang="en-US" sz="1800" b="0" i="0" u="none" strike="noStrike" baseline="0">
              <a:solidFill>
                <a:srgbClr val="0D0F11"/>
              </a:solidFill>
              <a:latin typeface="Arial"/>
              <a:cs typeface="Arial"/>
            </a:rPr>
            <a:t>Use the steps shown as a guide. Add the dates you plan to complete each step, and secure buy-in from your team. Consider areas of particuar concern to your venture and develop sub-steps on another worksheet, as required.</a:t>
          </a:r>
        </a:p>
        <a:p>
          <a:pPr marL="0" indent="0" algn="l" rtl="0">
            <a:spcAft>
              <a:spcPts val="1200"/>
            </a:spcAft>
            <a:buFontTx/>
            <a:buNone/>
            <a:defRPr sz="1000"/>
          </a:pPr>
          <a:r>
            <a:rPr lang="en-US" sz="1800" b="0" i="0" u="none" strike="noStrike" baseline="0">
              <a:solidFill>
                <a:srgbClr val="0D0F11"/>
              </a:solidFill>
              <a:latin typeface="Arial"/>
              <a:cs typeface="Arial"/>
            </a:rPr>
            <a:t>For example, develop costs in whaever detail is required. Complex products may require a 'Bill of Materials' to be investigated item by item in terms of cost, features, and suppliers, using Internet and other information sources.</a:t>
          </a:r>
        </a:p>
        <a:p>
          <a:pPr marL="0" indent="0" algn="l" rtl="0">
            <a:buFontTx/>
            <a:buNone/>
            <a:defRPr sz="1000"/>
          </a:pPr>
          <a:r>
            <a:rPr lang="en-US" sz="1800" b="0" i="0" u="none" strike="noStrike" baseline="0">
              <a:solidFill>
                <a:srgbClr val="0D0F11"/>
              </a:solidFill>
              <a:latin typeface="Arial"/>
              <a:cs typeface="Arial"/>
            </a:rPr>
            <a:t>We will look at costs in more depth on the next worksheet.</a:t>
          </a:r>
        </a:p>
      </xdr:txBody>
    </xdr:sp>
    <xdr:clientData/>
  </xdr:twoCellAnchor>
  <xdr:twoCellAnchor>
    <xdr:from>
      <xdr:col>0</xdr:col>
      <xdr:colOff>0</xdr:colOff>
      <xdr:row>0</xdr:row>
      <xdr:rowOff>158750</xdr:rowOff>
    </xdr:from>
    <xdr:to>
      <xdr:col>7</xdr:col>
      <xdr:colOff>301625</xdr:colOff>
      <xdr:row>0</xdr:row>
      <xdr:rowOff>866636</xdr:rowOff>
    </xdr:to>
    <xdr:grpSp>
      <xdr:nvGrpSpPr>
        <xdr:cNvPr id="18" name="Group 17"/>
        <xdr:cNvGrpSpPr/>
      </xdr:nvGrpSpPr>
      <xdr:grpSpPr>
        <a:xfrm>
          <a:off x="0" y="158750"/>
          <a:ext cx="14303375" cy="707886"/>
          <a:chOff x="0" y="0"/>
          <a:chExt cx="14303375" cy="707886"/>
        </a:xfrm>
      </xdr:grpSpPr>
      <xdr:sp macro="" textlink="">
        <xdr:nvSpPr>
          <xdr:cNvPr id="19" name="TextBox 18"/>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Go Step-by-Step</a:t>
            </a:r>
          </a:p>
        </xdr:txBody>
      </xdr:sp>
      <xdr:grpSp>
        <xdr:nvGrpSpPr>
          <xdr:cNvPr id="20" name="Group 19"/>
          <xdr:cNvGrpSpPr/>
        </xdr:nvGrpSpPr>
        <xdr:grpSpPr>
          <a:xfrm>
            <a:off x="10302875" y="0"/>
            <a:ext cx="4000500" cy="603250"/>
            <a:chOff x="1231900" y="2944298"/>
            <a:chExt cx="4330700" cy="719667"/>
          </a:xfrm>
        </xdr:grpSpPr>
        <xdr:grpSp>
          <xdr:nvGrpSpPr>
            <xdr:cNvPr id="21" name="Group 20"/>
            <xdr:cNvGrpSpPr/>
          </xdr:nvGrpSpPr>
          <xdr:grpSpPr>
            <a:xfrm>
              <a:off x="1231900" y="2944298"/>
              <a:ext cx="4330700" cy="719667"/>
              <a:chOff x="1231900" y="3987800"/>
              <a:chExt cx="4330700" cy="719667"/>
            </a:xfrm>
          </xdr:grpSpPr>
          <xdr:sp macro="" textlink="">
            <xdr:nvSpPr>
              <xdr:cNvPr id="25" name="Left-Right Arrow 24"/>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6" name="Group 25"/>
              <xdr:cNvGrpSpPr/>
            </xdr:nvGrpSpPr>
            <xdr:grpSpPr>
              <a:xfrm>
                <a:off x="1231900" y="3987800"/>
                <a:ext cx="4330700" cy="719667"/>
                <a:chOff x="1231900" y="3987800"/>
                <a:chExt cx="4330700" cy="863600"/>
              </a:xfrm>
            </xdr:grpSpPr>
            <xdr:sp macro="" textlink="">
              <xdr:nvSpPr>
                <xdr:cNvPr id="27" name="Left-Right Arrow 26"/>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8" name="Straight Connector 27"/>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0" name="Straight Connector 39"/>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2" name="TextBox 2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3" name="TextBox 22">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4" name="TextBox 23">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22.xml><?xml version="1.0" encoding="utf-8"?>
<xdr:wsDr xmlns:xdr="http://schemas.openxmlformats.org/drawingml/2006/spreadsheetDrawing" xmlns:a="http://schemas.openxmlformats.org/drawingml/2006/main">
  <xdr:twoCellAnchor editAs="oneCell">
    <xdr:from>
      <xdr:col>2</xdr:col>
      <xdr:colOff>88900</xdr:colOff>
      <xdr:row>0</xdr:row>
      <xdr:rowOff>330200</xdr:rowOff>
    </xdr:from>
    <xdr:to>
      <xdr:col>4</xdr:col>
      <xdr:colOff>1600200</xdr:colOff>
      <xdr:row>0</xdr:row>
      <xdr:rowOff>647700</xdr:rowOff>
    </xdr:to>
    <xdr:sp macro="" textlink="">
      <xdr:nvSpPr>
        <xdr:cNvPr id="4" name="Processes" hidden="1">
          <a:extLst>
            <a:ext uri="{63B3BB69-23CF-44E3-9099-C40C66FF867C}">
              <a14:compatExt xmlns:a14="http://schemas.microsoft.com/office/drawing/2010/main" spid="_x0000_s5873929"/>
            </a:ext>
          </a:extLst>
        </xdr:cNvPr>
        <xdr:cNvSpPr/>
      </xdr:nvSpPr>
      <xdr:spPr>
        <a:xfrm>
          <a:off x="4927600" y="330200"/>
          <a:ext cx="4305300" cy="317500"/>
        </a:xfrm>
        <a:prstGeom prst="rect">
          <a:avLst/>
        </a:prstGeom>
      </xdr:spPr>
    </xdr:sp>
    <xdr:clientData/>
  </xdr:twoCellAnchor>
  <xdr:twoCellAnchor>
    <xdr:from>
      <xdr:col>2</xdr:col>
      <xdr:colOff>0</xdr:colOff>
      <xdr:row>2</xdr:row>
      <xdr:rowOff>0</xdr:rowOff>
    </xdr:from>
    <xdr:to>
      <xdr:col>4</xdr:col>
      <xdr:colOff>0</xdr:colOff>
      <xdr:row>2</xdr:row>
      <xdr:rowOff>0</xdr:rowOff>
    </xdr:to>
    <xdr:sp macro="" textlink="">
      <xdr:nvSpPr>
        <xdr:cNvPr id="8" name="Rectangle 7"/>
        <xdr:cNvSpPr>
          <a:spLocks noChangeArrowheads="1"/>
        </xdr:cNvSpPr>
      </xdr:nvSpPr>
      <xdr:spPr bwMode="auto">
        <a:xfrm>
          <a:off x="4838700" y="1371600"/>
          <a:ext cx="27940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2</xdr:row>
      <xdr:rowOff>0</xdr:rowOff>
    </xdr:from>
    <xdr:to>
      <xdr:col>4</xdr:col>
      <xdr:colOff>0</xdr:colOff>
      <xdr:row>2</xdr:row>
      <xdr:rowOff>0</xdr:rowOff>
    </xdr:to>
    <xdr:sp macro="" textlink="">
      <xdr:nvSpPr>
        <xdr:cNvPr id="9" name="Rectangle 8"/>
        <xdr:cNvSpPr>
          <a:spLocks noChangeArrowheads="1"/>
        </xdr:cNvSpPr>
      </xdr:nvSpPr>
      <xdr:spPr bwMode="auto">
        <a:xfrm>
          <a:off x="4838700" y="1371600"/>
          <a:ext cx="27940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88900</xdr:colOff>
      <xdr:row>1</xdr:row>
      <xdr:rowOff>0</xdr:rowOff>
    </xdr:from>
    <xdr:to>
      <xdr:col>4</xdr:col>
      <xdr:colOff>1600200</xdr:colOff>
      <xdr:row>2</xdr:row>
      <xdr:rowOff>9525</xdr:rowOff>
    </xdr:to>
    <xdr:sp macro="" textlink="">
      <xdr:nvSpPr>
        <xdr:cNvPr id="10" name="Processes" hidden="1">
          <a:extLst>
            <a:ext uri="{63B3BB69-23CF-44E3-9099-C40C66FF867C}">
              <a14:compatExt xmlns:a14="http://schemas.microsoft.com/office/drawing/2010/main" spid="_x0000_s5873929"/>
            </a:ext>
          </a:extLst>
        </xdr:cNvPr>
        <xdr:cNvSpPr/>
      </xdr:nvSpPr>
      <xdr:spPr>
        <a:xfrm>
          <a:off x="4927600" y="1066800"/>
          <a:ext cx="4305300" cy="317500"/>
        </a:xfrm>
        <a:prstGeom prst="rect">
          <a:avLst/>
        </a:prstGeom>
      </xdr:spPr>
    </xdr:sp>
    <xdr:clientData/>
  </xdr:twoCellAnchor>
  <xdr:twoCellAnchor editAs="oneCell">
    <xdr:from>
      <xdr:col>2</xdr:col>
      <xdr:colOff>88900</xdr:colOff>
      <xdr:row>1</xdr:row>
      <xdr:rowOff>330200</xdr:rowOff>
    </xdr:from>
    <xdr:to>
      <xdr:col>4</xdr:col>
      <xdr:colOff>1600200</xdr:colOff>
      <xdr:row>2</xdr:row>
      <xdr:rowOff>317500</xdr:rowOff>
    </xdr:to>
    <xdr:sp macro="" textlink="">
      <xdr:nvSpPr>
        <xdr:cNvPr id="11" name="Processes" hidden="1">
          <a:extLst>
            <a:ext uri="{63B3BB69-23CF-44E3-9099-C40C66FF867C}">
              <a14:compatExt xmlns:a14="http://schemas.microsoft.com/office/drawing/2010/main" spid="_x0000_s5873929"/>
            </a:ext>
          </a:extLst>
        </xdr:cNvPr>
        <xdr:cNvSpPr/>
      </xdr:nvSpPr>
      <xdr:spPr>
        <a:xfrm>
          <a:off x="4927600" y="1371600"/>
          <a:ext cx="4305300" cy="317500"/>
        </a:xfrm>
        <a:prstGeom prst="rect">
          <a:avLst/>
        </a:prstGeom>
      </xdr:spPr>
    </xdr:sp>
    <xdr:clientData/>
  </xdr:twoCellAnchor>
  <xdr:twoCellAnchor editAs="oneCell">
    <xdr:from>
      <xdr:col>2</xdr:col>
      <xdr:colOff>88900</xdr:colOff>
      <xdr:row>2</xdr:row>
      <xdr:rowOff>330200</xdr:rowOff>
    </xdr:from>
    <xdr:to>
      <xdr:col>4</xdr:col>
      <xdr:colOff>1600200</xdr:colOff>
      <xdr:row>3</xdr:row>
      <xdr:rowOff>309033</xdr:rowOff>
    </xdr:to>
    <xdr:sp macro="" textlink="">
      <xdr:nvSpPr>
        <xdr:cNvPr id="12" name="Processes" hidden="1">
          <a:extLst>
            <a:ext uri="{63B3BB69-23CF-44E3-9099-C40C66FF867C}">
              <a14:compatExt xmlns:a14="http://schemas.microsoft.com/office/drawing/2010/main" spid="_x0000_s5873929"/>
            </a:ext>
          </a:extLst>
        </xdr:cNvPr>
        <xdr:cNvSpPr/>
      </xdr:nvSpPr>
      <xdr:spPr>
        <a:xfrm>
          <a:off x="4927600" y="1701800"/>
          <a:ext cx="4305300" cy="309033"/>
        </a:xfrm>
        <a:prstGeom prst="rect">
          <a:avLst/>
        </a:prstGeom>
      </xdr:spPr>
    </xdr:sp>
    <xdr:clientData/>
  </xdr:twoCellAnchor>
  <xdr:twoCellAnchor editAs="oneCell">
    <xdr:from>
      <xdr:col>2</xdr:col>
      <xdr:colOff>88900</xdr:colOff>
      <xdr:row>3</xdr:row>
      <xdr:rowOff>330200</xdr:rowOff>
    </xdr:from>
    <xdr:to>
      <xdr:col>4</xdr:col>
      <xdr:colOff>1600200</xdr:colOff>
      <xdr:row>4</xdr:row>
      <xdr:rowOff>309034</xdr:rowOff>
    </xdr:to>
    <xdr:sp macro="" textlink="">
      <xdr:nvSpPr>
        <xdr:cNvPr id="13" name="Processes" hidden="1">
          <a:extLst>
            <a:ext uri="{63B3BB69-23CF-44E3-9099-C40C66FF867C}">
              <a14:compatExt xmlns:a14="http://schemas.microsoft.com/office/drawing/2010/main" spid="_x0000_s5873929"/>
            </a:ext>
          </a:extLst>
        </xdr:cNvPr>
        <xdr:cNvSpPr/>
      </xdr:nvSpPr>
      <xdr:spPr>
        <a:xfrm>
          <a:off x="4927600" y="2032000"/>
          <a:ext cx="4305300" cy="309034"/>
        </a:xfrm>
        <a:prstGeom prst="rect">
          <a:avLst/>
        </a:prstGeom>
      </xdr:spPr>
    </xdr:sp>
    <xdr:clientData/>
  </xdr:twoCellAnchor>
  <xdr:twoCellAnchor editAs="oneCell">
    <xdr:from>
      <xdr:col>2</xdr:col>
      <xdr:colOff>88900</xdr:colOff>
      <xdr:row>4</xdr:row>
      <xdr:rowOff>330200</xdr:rowOff>
    </xdr:from>
    <xdr:to>
      <xdr:col>4</xdr:col>
      <xdr:colOff>1600200</xdr:colOff>
      <xdr:row>5</xdr:row>
      <xdr:rowOff>309033</xdr:rowOff>
    </xdr:to>
    <xdr:sp macro="" textlink="">
      <xdr:nvSpPr>
        <xdr:cNvPr id="14" name="Processes" hidden="1">
          <a:extLst>
            <a:ext uri="{63B3BB69-23CF-44E3-9099-C40C66FF867C}">
              <a14:compatExt xmlns:a14="http://schemas.microsoft.com/office/drawing/2010/main" spid="_x0000_s5873929"/>
            </a:ext>
          </a:extLst>
        </xdr:cNvPr>
        <xdr:cNvSpPr/>
      </xdr:nvSpPr>
      <xdr:spPr>
        <a:xfrm>
          <a:off x="4927600" y="2362200"/>
          <a:ext cx="4305300" cy="309033"/>
        </a:xfrm>
        <a:prstGeom prst="rect">
          <a:avLst/>
        </a:prstGeom>
      </xdr:spPr>
    </xdr:sp>
    <xdr:clientData/>
  </xdr:twoCellAnchor>
  <xdr:twoCellAnchor editAs="oneCell">
    <xdr:from>
      <xdr:col>2</xdr:col>
      <xdr:colOff>88900</xdr:colOff>
      <xdr:row>5</xdr:row>
      <xdr:rowOff>330200</xdr:rowOff>
    </xdr:from>
    <xdr:to>
      <xdr:col>4</xdr:col>
      <xdr:colOff>1600200</xdr:colOff>
      <xdr:row>6</xdr:row>
      <xdr:rowOff>309033</xdr:rowOff>
    </xdr:to>
    <xdr:sp macro="" textlink="">
      <xdr:nvSpPr>
        <xdr:cNvPr id="15" name="Processes" hidden="1">
          <a:extLst>
            <a:ext uri="{63B3BB69-23CF-44E3-9099-C40C66FF867C}">
              <a14:compatExt xmlns:a14="http://schemas.microsoft.com/office/drawing/2010/main" spid="_x0000_s5873929"/>
            </a:ext>
          </a:extLst>
        </xdr:cNvPr>
        <xdr:cNvSpPr/>
      </xdr:nvSpPr>
      <xdr:spPr>
        <a:xfrm>
          <a:off x="4927600" y="2692400"/>
          <a:ext cx="4305300" cy="309033"/>
        </a:xfrm>
        <a:prstGeom prst="rect">
          <a:avLst/>
        </a:prstGeom>
      </xdr:spPr>
    </xdr:sp>
    <xdr:clientData/>
  </xdr:twoCellAnchor>
  <xdr:twoCellAnchor editAs="oneCell">
    <xdr:from>
      <xdr:col>2</xdr:col>
      <xdr:colOff>88900</xdr:colOff>
      <xdr:row>6</xdr:row>
      <xdr:rowOff>330200</xdr:rowOff>
    </xdr:from>
    <xdr:to>
      <xdr:col>4</xdr:col>
      <xdr:colOff>1600200</xdr:colOff>
      <xdr:row>7</xdr:row>
      <xdr:rowOff>309034</xdr:rowOff>
    </xdr:to>
    <xdr:sp macro="" textlink="">
      <xdr:nvSpPr>
        <xdr:cNvPr id="16" name="Processes" hidden="1">
          <a:extLst>
            <a:ext uri="{63B3BB69-23CF-44E3-9099-C40C66FF867C}">
              <a14:compatExt xmlns:a14="http://schemas.microsoft.com/office/drawing/2010/main" spid="_x0000_s5873929"/>
            </a:ext>
          </a:extLst>
        </xdr:cNvPr>
        <xdr:cNvSpPr/>
      </xdr:nvSpPr>
      <xdr:spPr>
        <a:xfrm>
          <a:off x="4927600" y="3022600"/>
          <a:ext cx="4305300" cy="309034"/>
        </a:xfrm>
        <a:prstGeom prst="rect">
          <a:avLst/>
        </a:prstGeom>
      </xdr:spPr>
    </xdr:sp>
    <xdr:clientData/>
  </xdr:twoCellAnchor>
  <xdr:twoCellAnchor editAs="oneCell">
    <xdr:from>
      <xdr:col>2</xdr:col>
      <xdr:colOff>88900</xdr:colOff>
      <xdr:row>7</xdr:row>
      <xdr:rowOff>330200</xdr:rowOff>
    </xdr:from>
    <xdr:to>
      <xdr:col>4</xdr:col>
      <xdr:colOff>1600200</xdr:colOff>
      <xdr:row>8</xdr:row>
      <xdr:rowOff>309033</xdr:rowOff>
    </xdr:to>
    <xdr:sp macro="" textlink="">
      <xdr:nvSpPr>
        <xdr:cNvPr id="17" name="Processes" hidden="1">
          <a:extLst>
            <a:ext uri="{63B3BB69-23CF-44E3-9099-C40C66FF867C}">
              <a14:compatExt xmlns:a14="http://schemas.microsoft.com/office/drawing/2010/main" spid="_x0000_s5873929"/>
            </a:ext>
          </a:extLst>
        </xdr:cNvPr>
        <xdr:cNvSpPr/>
      </xdr:nvSpPr>
      <xdr:spPr>
        <a:xfrm>
          <a:off x="4927600" y="3352800"/>
          <a:ext cx="4305300" cy="309033"/>
        </a:xfrm>
        <a:prstGeom prst="rect">
          <a:avLst/>
        </a:prstGeom>
      </xdr:spPr>
    </xdr:sp>
    <xdr:clientData/>
  </xdr:twoCellAnchor>
  <xdr:twoCellAnchor editAs="oneCell">
    <xdr:from>
      <xdr:col>2</xdr:col>
      <xdr:colOff>88900</xdr:colOff>
      <xdr:row>8</xdr:row>
      <xdr:rowOff>330200</xdr:rowOff>
    </xdr:from>
    <xdr:to>
      <xdr:col>4</xdr:col>
      <xdr:colOff>1600200</xdr:colOff>
      <xdr:row>9</xdr:row>
      <xdr:rowOff>309033</xdr:rowOff>
    </xdr:to>
    <xdr:sp macro="" textlink="">
      <xdr:nvSpPr>
        <xdr:cNvPr id="18" name="Processes" hidden="1">
          <a:extLst>
            <a:ext uri="{63B3BB69-23CF-44E3-9099-C40C66FF867C}">
              <a14:compatExt xmlns:a14="http://schemas.microsoft.com/office/drawing/2010/main" spid="_x0000_s5873929"/>
            </a:ext>
          </a:extLst>
        </xdr:cNvPr>
        <xdr:cNvSpPr/>
      </xdr:nvSpPr>
      <xdr:spPr>
        <a:xfrm>
          <a:off x="4927600" y="3683000"/>
          <a:ext cx="4305300" cy="309033"/>
        </a:xfrm>
        <a:prstGeom prst="rect">
          <a:avLst/>
        </a:prstGeom>
      </xdr:spPr>
    </xdr:sp>
    <xdr:clientData/>
  </xdr:twoCellAnchor>
  <xdr:twoCellAnchor editAs="oneCell">
    <xdr:from>
      <xdr:col>2</xdr:col>
      <xdr:colOff>88900</xdr:colOff>
      <xdr:row>9</xdr:row>
      <xdr:rowOff>330200</xdr:rowOff>
    </xdr:from>
    <xdr:to>
      <xdr:col>4</xdr:col>
      <xdr:colOff>1600200</xdr:colOff>
      <xdr:row>10</xdr:row>
      <xdr:rowOff>309034</xdr:rowOff>
    </xdr:to>
    <xdr:sp macro="" textlink="">
      <xdr:nvSpPr>
        <xdr:cNvPr id="19" name="Processes" hidden="1">
          <a:extLst>
            <a:ext uri="{63B3BB69-23CF-44E3-9099-C40C66FF867C}">
              <a14:compatExt xmlns:a14="http://schemas.microsoft.com/office/drawing/2010/main" spid="_x0000_s5873929"/>
            </a:ext>
          </a:extLst>
        </xdr:cNvPr>
        <xdr:cNvSpPr/>
      </xdr:nvSpPr>
      <xdr:spPr>
        <a:xfrm>
          <a:off x="4927600" y="4013200"/>
          <a:ext cx="4305300" cy="309034"/>
        </a:xfrm>
        <a:prstGeom prst="rect">
          <a:avLst/>
        </a:prstGeom>
      </xdr:spPr>
    </xdr:sp>
    <xdr:clientData/>
  </xdr:twoCellAnchor>
  <xdr:twoCellAnchor editAs="oneCell">
    <xdr:from>
      <xdr:col>2</xdr:col>
      <xdr:colOff>88900</xdr:colOff>
      <xdr:row>10</xdr:row>
      <xdr:rowOff>330200</xdr:rowOff>
    </xdr:from>
    <xdr:to>
      <xdr:col>4</xdr:col>
      <xdr:colOff>1600200</xdr:colOff>
      <xdr:row>11</xdr:row>
      <xdr:rowOff>309033</xdr:rowOff>
    </xdr:to>
    <xdr:sp macro="" textlink="">
      <xdr:nvSpPr>
        <xdr:cNvPr id="20" name="Processes" hidden="1">
          <a:extLst>
            <a:ext uri="{63B3BB69-23CF-44E3-9099-C40C66FF867C}">
              <a14:compatExt xmlns:a14="http://schemas.microsoft.com/office/drawing/2010/main" spid="_x0000_s5873929"/>
            </a:ext>
          </a:extLst>
        </xdr:cNvPr>
        <xdr:cNvSpPr/>
      </xdr:nvSpPr>
      <xdr:spPr>
        <a:xfrm>
          <a:off x="4927600" y="4343400"/>
          <a:ext cx="4305300" cy="309033"/>
        </a:xfrm>
        <a:prstGeom prst="rect">
          <a:avLst/>
        </a:prstGeom>
      </xdr:spPr>
    </xdr:sp>
    <xdr:clientData/>
  </xdr:twoCellAnchor>
  <xdr:twoCellAnchor editAs="oneCell">
    <xdr:from>
      <xdr:col>2</xdr:col>
      <xdr:colOff>88900</xdr:colOff>
      <xdr:row>11</xdr:row>
      <xdr:rowOff>330200</xdr:rowOff>
    </xdr:from>
    <xdr:to>
      <xdr:col>4</xdr:col>
      <xdr:colOff>1600200</xdr:colOff>
      <xdr:row>12</xdr:row>
      <xdr:rowOff>309033</xdr:rowOff>
    </xdr:to>
    <xdr:sp macro="" textlink="">
      <xdr:nvSpPr>
        <xdr:cNvPr id="21" name="Processes" hidden="1">
          <a:extLst>
            <a:ext uri="{63B3BB69-23CF-44E3-9099-C40C66FF867C}">
              <a14:compatExt xmlns:a14="http://schemas.microsoft.com/office/drawing/2010/main" spid="_x0000_s5873929"/>
            </a:ext>
          </a:extLst>
        </xdr:cNvPr>
        <xdr:cNvSpPr/>
      </xdr:nvSpPr>
      <xdr:spPr>
        <a:xfrm>
          <a:off x="4927600" y="4673600"/>
          <a:ext cx="4305300" cy="309033"/>
        </a:xfrm>
        <a:prstGeom prst="rect">
          <a:avLst/>
        </a:prstGeom>
      </xdr:spPr>
    </xdr:sp>
    <xdr:clientData/>
  </xdr:twoCellAnchor>
  <xdr:twoCellAnchor editAs="oneCell">
    <xdr:from>
      <xdr:col>2</xdr:col>
      <xdr:colOff>88900</xdr:colOff>
      <xdr:row>12</xdr:row>
      <xdr:rowOff>330200</xdr:rowOff>
    </xdr:from>
    <xdr:to>
      <xdr:col>4</xdr:col>
      <xdr:colOff>1600200</xdr:colOff>
      <xdr:row>13</xdr:row>
      <xdr:rowOff>309034</xdr:rowOff>
    </xdr:to>
    <xdr:sp macro="" textlink="">
      <xdr:nvSpPr>
        <xdr:cNvPr id="22" name="Processes" hidden="1">
          <a:extLst>
            <a:ext uri="{63B3BB69-23CF-44E3-9099-C40C66FF867C}">
              <a14:compatExt xmlns:a14="http://schemas.microsoft.com/office/drawing/2010/main" spid="_x0000_s5873929"/>
            </a:ext>
          </a:extLst>
        </xdr:cNvPr>
        <xdr:cNvSpPr/>
      </xdr:nvSpPr>
      <xdr:spPr>
        <a:xfrm>
          <a:off x="4927600" y="5003800"/>
          <a:ext cx="4305300" cy="309034"/>
        </a:xfrm>
        <a:prstGeom prst="rect">
          <a:avLst/>
        </a:prstGeom>
      </xdr:spPr>
    </xdr:sp>
    <xdr:clientData/>
  </xdr:twoCellAnchor>
  <xdr:twoCellAnchor editAs="oneCell">
    <xdr:from>
      <xdr:col>2</xdr:col>
      <xdr:colOff>88900</xdr:colOff>
      <xdr:row>13</xdr:row>
      <xdr:rowOff>330200</xdr:rowOff>
    </xdr:from>
    <xdr:to>
      <xdr:col>4</xdr:col>
      <xdr:colOff>1600200</xdr:colOff>
      <xdr:row>14</xdr:row>
      <xdr:rowOff>309033</xdr:rowOff>
    </xdr:to>
    <xdr:sp macro="" textlink="">
      <xdr:nvSpPr>
        <xdr:cNvPr id="23" name="Processes" hidden="1">
          <a:extLst>
            <a:ext uri="{63B3BB69-23CF-44E3-9099-C40C66FF867C}">
              <a14:compatExt xmlns:a14="http://schemas.microsoft.com/office/drawing/2010/main" spid="_x0000_s5873929"/>
            </a:ext>
          </a:extLst>
        </xdr:cNvPr>
        <xdr:cNvSpPr/>
      </xdr:nvSpPr>
      <xdr:spPr>
        <a:xfrm>
          <a:off x="4927600" y="5334000"/>
          <a:ext cx="4305300" cy="309033"/>
        </a:xfrm>
        <a:prstGeom prst="rect">
          <a:avLst/>
        </a:prstGeom>
      </xdr:spPr>
    </xdr:sp>
    <xdr:clientData/>
  </xdr:twoCellAnchor>
  <xdr:twoCellAnchor editAs="oneCell">
    <xdr:from>
      <xdr:col>2</xdr:col>
      <xdr:colOff>88900</xdr:colOff>
      <xdr:row>14</xdr:row>
      <xdr:rowOff>330200</xdr:rowOff>
    </xdr:from>
    <xdr:to>
      <xdr:col>4</xdr:col>
      <xdr:colOff>1600200</xdr:colOff>
      <xdr:row>15</xdr:row>
      <xdr:rowOff>309033</xdr:rowOff>
    </xdr:to>
    <xdr:sp macro="" textlink="">
      <xdr:nvSpPr>
        <xdr:cNvPr id="24" name="Processes" hidden="1">
          <a:extLst>
            <a:ext uri="{63B3BB69-23CF-44E3-9099-C40C66FF867C}">
              <a14:compatExt xmlns:a14="http://schemas.microsoft.com/office/drawing/2010/main" spid="_x0000_s5873929"/>
            </a:ext>
          </a:extLst>
        </xdr:cNvPr>
        <xdr:cNvSpPr/>
      </xdr:nvSpPr>
      <xdr:spPr>
        <a:xfrm>
          <a:off x="4927600" y="5664200"/>
          <a:ext cx="4305300" cy="309033"/>
        </a:xfrm>
        <a:prstGeom prst="rect">
          <a:avLst/>
        </a:prstGeom>
      </xdr:spPr>
    </xdr:sp>
    <xdr:clientData/>
  </xdr:twoCellAnchor>
  <xdr:twoCellAnchor editAs="oneCell">
    <xdr:from>
      <xdr:col>2</xdr:col>
      <xdr:colOff>88900</xdr:colOff>
      <xdr:row>15</xdr:row>
      <xdr:rowOff>330200</xdr:rowOff>
    </xdr:from>
    <xdr:to>
      <xdr:col>4</xdr:col>
      <xdr:colOff>1600200</xdr:colOff>
      <xdr:row>16</xdr:row>
      <xdr:rowOff>309034</xdr:rowOff>
    </xdr:to>
    <xdr:sp macro="" textlink="">
      <xdr:nvSpPr>
        <xdr:cNvPr id="25" name="Processes" hidden="1">
          <a:extLst>
            <a:ext uri="{63B3BB69-23CF-44E3-9099-C40C66FF867C}">
              <a14:compatExt xmlns:a14="http://schemas.microsoft.com/office/drawing/2010/main" spid="_x0000_s5873929"/>
            </a:ext>
          </a:extLst>
        </xdr:cNvPr>
        <xdr:cNvSpPr/>
      </xdr:nvSpPr>
      <xdr:spPr>
        <a:xfrm>
          <a:off x="4927600" y="5994400"/>
          <a:ext cx="4305300" cy="309034"/>
        </a:xfrm>
        <a:prstGeom prst="rect">
          <a:avLst/>
        </a:prstGeom>
      </xdr:spPr>
    </xdr:sp>
    <xdr:clientData/>
  </xdr:twoCellAnchor>
  <xdr:twoCellAnchor editAs="oneCell">
    <xdr:from>
      <xdr:col>2</xdr:col>
      <xdr:colOff>88900</xdr:colOff>
      <xdr:row>16</xdr:row>
      <xdr:rowOff>330200</xdr:rowOff>
    </xdr:from>
    <xdr:to>
      <xdr:col>4</xdr:col>
      <xdr:colOff>1600200</xdr:colOff>
      <xdr:row>17</xdr:row>
      <xdr:rowOff>309033</xdr:rowOff>
    </xdr:to>
    <xdr:sp macro="" textlink="">
      <xdr:nvSpPr>
        <xdr:cNvPr id="26" name="Processes" hidden="1">
          <a:extLst>
            <a:ext uri="{63B3BB69-23CF-44E3-9099-C40C66FF867C}">
              <a14:compatExt xmlns:a14="http://schemas.microsoft.com/office/drawing/2010/main" spid="_x0000_s5873929"/>
            </a:ext>
          </a:extLst>
        </xdr:cNvPr>
        <xdr:cNvSpPr/>
      </xdr:nvSpPr>
      <xdr:spPr>
        <a:xfrm>
          <a:off x="4927600" y="6324600"/>
          <a:ext cx="4305300" cy="309033"/>
        </a:xfrm>
        <a:prstGeom prst="rect">
          <a:avLst/>
        </a:prstGeom>
      </xdr:spPr>
    </xdr:sp>
    <xdr:clientData/>
  </xdr:twoCellAnchor>
  <xdr:twoCellAnchor editAs="oneCell">
    <xdr:from>
      <xdr:col>2</xdr:col>
      <xdr:colOff>88900</xdr:colOff>
      <xdr:row>17</xdr:row>
      <xdr:rowOff>330200</xdr:rowOff>
    </xdr:from>
    <xdr:to>
      <xdr:col>4</xdr:col>
      <xdr:colOff>1600200</xdr:colOff>
      <xdr:row>18</xdr:row>
      <xdr:rowOff>309033</xdr:rowOff>
    </xdr:to>
    <xdr:sp macro="" textlink="">
      <xdr:nvSpPr>
        <xdr:cNvPr id="27" name="Processes" hidden="1">
          <a:extLst>
            <a:ext uri="{63B3BB69-23CF-44E3-9099-C40C66FF867C}">
              <a14:compatExt xmlns:a14="http://schemas.microsoft.com/office/drawing/2010/main" spid="_x0000_s5873929"/>
            </a:ext>
          </a:extLst>
        </xdr:cNvPr>
        <xdr:cNvSpPr/>
      </xdr:nvSpPr>
      <xdr:spPr>
        <a:xfrm>
          <a:off x="4927600" y="6654800"/>
          <a:ext cx="4305300" cy="309033"/>
        </a:xfrm>
        <a:prstGeom prst="rect">
          <a:avLst/>
        </a:prstGeom>
      </xdr:spPr>
    </xdr:sp>
    <xdr:clientData/>
  </xdr:twoCellAnchor>
  <xdr:twoCellAnchor editAs="oneCell">
    <xdr:from>
      <xdr:col>2</xdr:col>
      <xdr:colOff>88900</xdr:colOff>
      <xdr:row>18</xdr:row>
      <xdr:rowOff>330200</xdr:rowOff>
    </xdr:from>
    <xdr:to>
      <xdr:col>4</xdr:col>
      <xdr:colOff>1600200</xdr:colOff>
      <xdr:row>19</xdr:row>
      <xdr:rowOff>309034</xdr:rowOff>
    </xdr:to>
    <xdr:sp macro="" textlink="">
      <xdr:nvSpPr>
        <xdr:cNvPr id="28" name="Processes" hidden="1">
          <a:extLst>
            <a:ext uri="{63B3BB69-23CF-44E3-9099-C40C66FF867C}">
              <a14:compatExt xmlns:a14="http://schemas.microsoft.com/office/drawing/2010/main" spid="_x0000_s5873929"/>
            </a:ext>
          </a:extLst>
        </xdr:cNvPr>
        <xdr:cNvSpPr/>
      </xdr:nvSpPr>
      <xdr:spPr>
        <a:xfrm>
          <a:off x="4927600" y="6985000"/>
          <a:ext cx="4305300" cy="309034"/>
        </a:xfrm>
        <a:prstGeom prst="rect">
          <a:avLst/>
        </a:prstGeom>
      </xdr:spPr>
    </xdr:sp>
    <xdr:clientData/>
  </xdr:twoCellAnchor>
  <xdr:twoCellAnchor editAs="oneCell">
    <xdr:from>
      <xdr:col>2</xdr:col>
      <xdr:colOff>88900</xdr:colOff>
      <xdr:row>19</xdr:row>
      <xdr:rowOff>330200</xdr:rowOff>
    </xdr:from>
    <xdr:to>
      <xdr:col>4</xdr:col>
      <xdr:colOff>1600200</xdr:colOff>
      <xdr:row>20</xdr:row>
      <xdr:rowOff>309033</xdr:rowOff>
    </xdr:to>
    <xdr:sp macro="" textlink="">
      <xdr:nvSpPr>
        <xdr:cNvPr id="29" name="Processes" hidden="1">
          <a:extLst>
            <a:ext uri="{63B3BB69-23CF-44E3-9099-C40C66FF867C}">
              <a14:compatExt xmlns:a14="http://schemas.microsoft.com/office/drawing/2010/main" spid="_x0000_s5873929"/>
            </a:ext>
          </a:extLst>
        </xdr:cNvPr>
        <xdr:cNvSpPr/>
      </xdr:nvSpPr>
      <xdr:spPr>
        <a:xfrm>
          <a:off x="4927600" y="7315200"/>
          <a:ext cx="4305300" cy="309033"/>
        </a:xfrm>
        <a:prstGeom prst="rect">
          <a:avLst/>
        </a:prstGeom>
      </xdr:spPr>
    </xdr:sp>
    <xdr:clientData/>
  </xdr:twoCellAnchor>
  <xdr:twoCellAnchor editAs="oneCell">
    <xdr:from>
      <xdr:col>2</xdr:col>
      <xdr:colOff>88900</xdr:colOff>
      <xdr:row>20</xdr:row>
      <xdr:rowOff>330200</xdr:rowOff>
    </xdr:from>
    <xdr:to>
      <xdr:col>4</xdr:col>
      <xdr:colOff>1600200</xdr:colOff>
      <xdr:row>22</xdr:row>
      <xdr:rowOff>38100</xdr:rowOff>
    </xdr:to>
    <xdr:sp macro="" textlink="">
      <xdr:nvSpPr>
        <xdr:cNvPr id="30" name="Processes" hidden="1">
          <a:extLst>
            <a:ext uri="{63B3BB69-23CF-44E3-9099-C40C66FF867C}">
              <a14:compatExt xmlns:a14="http://schemas.microsoft.com/office/drawing/2010/main" spid="_x0000_s5873929"/>
            </a:ext>
          </a:extLst>
        </xdr:cNvPr>
        <xdr:cNvSpPr/>
      </xdr:nvSpPr>
      <xdr:spPr>
        <a:xfrm>
          <a:off x="4927600" y="7645400"/>
          <a:ext cx="4305300" cy="317500"/>
        </a:xfrm>
        <a:prstGeom prst="rect">
          <a:avLst/>
        </a:prstGeom>
      </xdr:spPr>
    </xdr:sp>
    <xdr:clientData/>
  </xdr:twoCellAnchor>
  <xdr:twoCellAnchor>
    <xdr:from>
      <xdr:col>7</xdr:col>
      <xdr:colOff>0</xdr:colOff>
      <xdr:row>1</xdr:row>
      <xdr:rowOff>0</xdr:rowOff>
    </xdr:from>
    <xdr:to>
      <xdr:col>13</xdr:col>
      <xdr:colOff>127000</xdr:colOff>
      <xdr:row>19</xdr:row>
      <xdr:rowOff>317500</xdr:rowOff>
    </xdr:to>
    <xdr:sp macro="" textlink="">
      <xdr:nvSpPr>
        <xdr:cNvPr id="46" name="Process"/>
        <xdr:cNvSpPr txBox="1"/>
      </xdr:nvSpPr>
      <xdr:spPr>
        <a:xfrm>
          <a:off x="15113000" y="1270000"/>
          <a:ext cx="4127500" cy="6286500"/>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lgn="l" rtl="0">
            <a:spcAft>
              <a:spcPts val="1200"/>
            </a:spcAft>
            <a:buFontTx/>
            <a:buNone/>
            <a:defRPr sz="1000"/>
          </a:pPr>
          <a:r>
            <a:rPr lang="en-US" sz="2000" b="1" i="1" u="none" strike="noStrike" baseline="0">
              <a:solidFill>
                <a:srgbClr val="0D0F11"/>
              </a:solidFill>
              <a:latin typeface="Arial"/>
              <a:cs typeface="Arial"/>
            </a:rPr>
            <a:t>Instructions</a:t>
          </a:r>
          <a:endParaRPr lang="en-US" sz="1800" b="1" i="1" u="none" strike="noStrike" baseline="0">
            <a:solidFill>
              <a:srgbClr val="0D0F11"/>
            </a:solidFill>
            <a:latin typeface="Arial"/>
            <a:cs typeface="Arial"/>
          </a:endParaRPr>
        </a:p>
        <a:p>
          <a:pPr marL="0" indent="0" algn="l" rtl="0">
            <a:spcAft>
              <a:spcPts val="1200"/>
            </a:spcAft>
            <a:buFontTx/>
            <a:buNone/>
            <a:defRPr sz="1000"/>
          </a:pPr>
          <a:r>
            <a:rPr lang="en-US" sz="1800" b="0" i="0" u="none" strike="noStrike" baseline="0">
              <a:solidFill>
                <a:srgbClr val="0D0F11"/>
              </a:solidFill>
              <a:latin typeface="Arial"/>
              <a:cs typeface="Arial"/>
            </a:rPr>
            <a:t>One of the most important items on your path forward list is to determine whether you can make money (Step 7). To do this you need to have an idea of the costs you will generate, in two categories:</a:t>
          </a:r>
        </a:p>
        <a:p>
          <a:pPr marL="342900" indent="-342900" algn="l" rtl="0">
            <a:spcAft>
              <a:spcPts val="1200"/>
            </a:spcAft>
            <a:buFont typeface="+mj-lt"/>
            <a:buAutoNum type="arabicPeriod"/>
            <a:defRPr sz="1000"/>
          </a:pPr>
          <a:r>
            <a:rPr lang="en-US" sz="1800" b="0" i="0" u="none" strike="noStrike" baseline="0">
              <a:solidFill>
                <a:srgbClr val="0D0F11"/>
              </a:solidFill>
              <a:latin typeface="Arial"/>
              <a:cs typeface="Arial"/>
            </a:rPr>
            <a:t>The direct costs of making products to sell (the costs of DOING business)</a:t>
          </a:r>
        </a:p>
        <a:p>
          <a:pPr marL="342900" indent="-342900" algn="l" rtl="0">
            <a:spcAft>
              <a:spcPts val="1200"/>
            </a:spcAft>
            <a:buFont typeface="+mj-lt"/>
            <a:buAutoNum type="arabicPeriod"/>
            <a:defRPr sz="1000"/>
          </a:pPr>
          <a:r>
            <a:rPr lang="en-US" sz="1800" b="0" i="0" u="none" strike="noStrike" baseline="0">
              <a:solidFill>
                <a:srgbClr val="0D0F11"/>
              </a:solidFill>
              <a:latin typeface="Arial"/>
              <a:cs typeface="Arial"/>
            </a:rPr>
            <a:t>The indirect overhead costs of having a place and the necessary tools (the costs of BEING in business.</a:t>
          </a:r>
        </a:p>
        <a:p>
          <a:pPr marL="0" indent="0" algn="l" rtl="0">
            <a:spcAft>
              <a:spcPts val="1200"/>
            </a:spcAft>
            <a:buFontTx/>
            <a:buNone/>
            <a:defRPr sz="1000"/>
          </a:pPr>
          <a:r>
            <a:rPr lang="en-US" sz="1800" b="0" i="0" u="none" strike="noStrike" baseline="0">
              <a:solidFill>
                <a:srgbClr val="0D0F11"/>
              </a:solidFill>
              <a:latin typeface="Arial"/>
              <a:cs typeface="Arial"/>
            </a:rPr>
            <a:t>You will probably determine how much overhead you can afford in an iterative process, and it will evolve as your business evolves. But costs will always be an important consideration.</a:t>
          </a:r>
        </a:p>
        <a:p>
          <a:pPr marL="0" indent="0" algn="l" rtl="0">
            <a:spcAft>
              <a:spcPts val="1200"/>
            </a:spcAft>
            <a:buFontTx/>
            <a:buNone/>
            <a:defRPr sz="1000"/>
          </a:pPr>
          <a:endParaRPr lang="en-US" sz="1800" b="0" i="0" u="none" strike="noStrike" baseline="0">
            <a:solidFill>
              <a:srgbClr val="0D0F11"/>
            </a:solidFill>
            <a:latin typeface="Arial"/>
            <a:cs typeface="Arial"/>
          </a:endParaRPr>
        </a:p>
      </xdr:txBody>
    </xdr:sp>
    <xdr:clientData/>
  </xdr:twoCellAnchor>
  <xdr:twoCellAnchor>
    <xdr:from>
      <xdr:col>0</xdr:col>
      <xdr:colOff>0</xdr:colOff>
      <xdr:row>0</xdr:row>
      <xdr:rowOff>158750</xdr:rowOff>
    </xdr:from>
    <xdr:to>
      <xdr:col>5</xdr:col>
      <xdr:colOff>1825625</xdr:colOff>
      <xdr:row>0</xdr:row>
      <xdr:rowOff>866636</xdr:rowOff>
    </xdr:to>
    <xdr:grpSp>
      <xdr:nvGrpSpPr>
        <xdr:cNvPr id="47" name="Group 46"/>
        <xdr:cNvGrpSpPr/>
      </xdr:nvGrpSpPr>
      <xdr:grpSpPr>
        <a:xfrm>
          <a:off x="0" y="158750"/>
          <a:ext cx="14303375" cy="707886"/>
          <a:chOff x="0" y="0"/>
          <a:chExt cx="14303375" cy="707886"/>
        </a:xfrm>
      </xdr:grpSpPr>
      <xdr:sp macro="" textlink="">
        <xdr:nvSpPr>
          <xdr:cNvPr id="48" name="TextBox 47"/>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Costs: the Usual Suspects</a:t>
            </a:r>
          </a:p>
        </xdr:txBody>
      </xdr:sp>
      <xdr:grpSp>
        <xdr:nvGrpSpPr>
          <xdr:cNvPr id="49" name="Group 48"/>
          <xdr:cNvGrpSpPr/>
        </xdr:nvGrpSpPr>
        <xdr:grpSpPr>
          <a:xfrm>
            <a:off x="10302875" y="0"/>
            <a:ext cx="4000500" cy="603250"/>
            <a:chOff x="1231900" y="2944298"/>
            <a:chExt cx="4330700" cy="719667"/>
          </a:xfrm>
        </xdr:grpSpPr>
        <xdr:grpSp>
          <xdr:nvGrpSpPr>
            <xdr:cNvPr id="50" name="Group 49"/>
            <xdr:cNvGrpSpPr/>
          </xdr:nvGrpSpPr>
          <xdr:grpSpPr>
            <a:xfrm>
              <a:off x="1231900" y="2944298"/>
              <a:ext cx="4330700" cy="719667"/>
              <a:chOff x="1231900" y="3987800"/>
              <a:chExt cx="4330700" cy="719667"/>
            </a:xfrm>
          </xdr:grpSpPr>
          <xdr:sp macro="" textlink="">
            <xdr:nvSpPr>
              <xdr:cNvPr id="54" name="Left-Right Arrow 53"/>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55" name="Group 54"/>
              <xdr:cNvGrpSpPr/>
            </xdr:nvGrpSpPr>
            <xdr:grpSpPr>
              <a:xfrm>
                <a:off x="1231900" y="3987800"/>
                <a:ext cx="4330700" cy="719667"/>
                <a:chOff x="1231900" y="3987800"/>
                <a:chExt cx="4330700" cy="863600"/>
              </a:xfrm>
            </xdr:grpSpPr>
            <xdr:sp macro="" textlink="">
              <xdr:nvSpPr>
                <xdr:cNvPr id="56" name="Left-Right Arrow 55"/>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57" name="Straight Connector 56"/>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58" name="Straight Connector 57"/>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51" name="TextBox 50">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52" name="TextBox 51">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53" name="TextBox 52">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88900</xdr:colOff>
      <xdr:row>0</xdr:row>
      <xdr:rowOff>330200</xdr:rowOff>
    </xdr:from>
    <xdr:to>
      <xdr:col>5</xdr:col>
      <xdr:colOff>727075</xdr:colOff>
      <xdr:row>0</xdr:row>
      <xdr:rowOff>647700</xdr:rowOff>
    </xdr:to>
    <xdr:sp macro="" textlink="">
      <xdr:nvSpPr>
        <xdr:cNvPr id="2" name="Processes" hidden="1">
          <a:extLst>
            <a:ext uri="{63B3BB69-23CF-44E3-9099-C40C66FF867C}">
              <a14:compatExt xmlns:a14="http://schemas.microsoft.com/office/drawing/2010/main" spid="_x0000_s5873929"/>
            </a:ext>
          </a:extLst>
        </xdr:cNvPr>
        <xdr:cNvSpPr/>
      </xdr:nvSpPr>
      <xdr:spPr>
        <a:xfrm>
          <a:off x="4876800" y="330200"/>
          <a:ext cx="4305300" cy="317500"/>
        </a:xfrm>
        <a:prstGeom prst="rect">
          <a:avLst/>
        </a:prstGeom>
      </xdr:spPr>
    </xdr:sp>
    <xdr:clientData/>
  </xdr:twoCellAnchor>
  <xdr:twoCellAnchor editAs="oneCell">
    <xdr:from>
      <xdr:col>1</xdr:col>
      <xdr:colOff>0</xdr:colOff>
      <xdr:row>1</xdr:row>
      <xdr:rowOff>0</xdr:rowOff>
    </xdr:from>
    <xdr:to>
      <xdr:col>5</xdr:col>
      <xdr:colOff>638175</xdr:colOff>
      <xdr:row>2</xdr:row>
      <xdr:rowOff>41275</xdr:rowOff>
    </xdr:to>
    <xdr:sp macro="" textlink="">
      <xdr:nvSpPr>
        <xdr:cNvPr id="5" name="Processes" hidden="1">
          <a:extLst>
            <a:ext uri="{63B3BB69-23CF-44E3-9099-C40C66FF867C}">
              <a14:compatExt xmlns:a14="http://schemas.microsoft.com/office/drawing/2010/main" spid="_x0000_s5873929"/>
            </a:ext>
          </a:extLst>
        </xdr:cNvPr>
        <xdr:cNvSpPr/>
      </xdr:nvSpPr>
      <xdr:spPr>
        <a:xfrm>
          <a:off x="4876800" y="1574800"/>
          <a:ext cx="4305300" cy="317500"/>
        </a:xfrm>
        <a:prstGeom prst="rect">
          <a:avLst/>
        </a:prstGeom>
      </xdr:spPr>
    </xdr:sp>
    <xdr:clientData/>
  </xdr:twoCellAnchor>
  <xdr:twoCellAnchor editAs="oneCell">
    <xdr:from>
      <xdr:col>1</xdr:col>
      <xdr:colOff>0</xdr:colOff>
      <xdr:row>1</xdr:row>
      <xdr:rowOff>0</xdr:rowOff>
    </xdr:from>
    <xdr:to>
      <xdr:col>5</xdr:col>
      <xdr:colOff>638175</xdr:colOff>
      <xdr:row>2</xdr:row>
      <xdr:rowOff>44450</xdr:rowOff>
    </xdr:to>
    <xdr:sp macro="" textlink="">
      <xdr:nvSpPr>
        <xdr:cNvPr id="6" name="Processes" hidden="1">
          <a:extLst>
            <a:ext uri="{63B3BB69-23CF-44E3-9099-C40C66FF867C}">
              <a14:compatExt xmlns:a14="http://schemas.microsoft.com/office/drawing/2010/main" spid="_x0000_s5873929"/>
            </a:ext>
          </a:extLst>
        </xdr:cNvPr>
        <xdr:cNvSpPr/>
      </xdr:nvSpPr>
      <xdr:spPr>
        <a:xfrm>
          <a:off x="4876800" y="1879600"/>
          <a:ext cx="4305300" cy="317500"/>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7" name="Processes" hidden="1">
          <a:extLst>
            <a:ext uri="{63B3BB69-23CF-44E3-9099-C40C66FF867C}">
              <a14:compatExt xmlns:a14="http://schemas.microsoft.com/office/drawing/2010/main" spid="_x0000_s5873929"/>
            </a:ext>
          </a:extLst>
        </xdr:cNvPr>
        <xdr:cNvSpPr/>
      </xdr:nvSpPr>
      <xdr:spPr>
        <a:xfrm>
          <a:off x="4876800" y="22098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8" name="Processes" hidden="1">
          <a:extLst>
            <a:ext uri="{63B3BB69-23CF-44E3-9099-C40C66FF867C}">
              <a14:compatExt xmlns:a14="http://schemas.microsoft.com/office/drawing/2010/main" spid="_x0000_s5873929"/>
            </a:ext>
          </a:extLst>
        </xdr:cNvPr>
        <xdr:cNvSpPr/>
      </xdr:nvSpPr>
      <xdr:spPr>
        <a:xfrm>
          <a:off x="4876800" y="2540000"/>
          <a:ext cx="4305300"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9" name="Processes" hidden="1">
          <a:extLst>
            <a:ext uri="{63B3BB69-23CF-44E3-9099-C40C66FF867C}">
              <a14:compatExt xmlns:a14="http://schemas.microsoft.com/office/drawing/2010/main" spid="_x0000_s5873929"/>
            </a:ext>
          </a:extLst>
        </xdr:cNvPr>
        <xdr:cNvSpPr/>
      </xdr:nvSpPr>
      <xdr:spPr>
        <a:xfrm>
          <a:off x="4876800" y="28702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0" name="Processes" hidden="1">
          <a:extLst>
            <a:ext uri="{63B3BB69-23CF-44E3-9099-C40C66FF867C}">
              <a14:compatExt xmlns:a14="http://schemas.microsoft.com/office/drawing/2010/main" spid="_x0000_s5873929"/>
            </a:ext>
          </a:extLst>
        </xdr:cNvPr>
        <xdr:cNvSpPr/>
      </xdr:nvSpPr>
      <xdr:spPr>
        <a:xfrm>
          <a:off x="4876800" y="32004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11" name="Processes" hidden="1">
          <a:extLst>
            <a:ext uri="{63B3BB69-23CF-44E3-9099-C40C66FF867C}">
              <a14:compatExt xmlns:a14="http://schemas.microsoft.com/office/drawing/2010/main" spid="_x0000_s5873929"/>
            </a:ext>
          </a:extLst>
        </xdr:cNvPr>
        <xdr:cNvSpPr/>
      </xdr:nvSpPr>
      <xdr:spPr>
        <a:xfrm>
          <a:off x="4876800" y="3530600"/>
          <a:ext cx="4305300"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2" name="Processes" hidden="1">
          <a:extLst>
            <a:ext uri="{63B3BB69-23CF-44E3-9099-C40C66FF867C}">
              <a14:compatExt xmlns:a14="http://schemas.microsoft.com/office/drawing/2010/main" spid="_x0000_s5873929"/>
            </a:ext>
          </a:extLst>
        </xdr:cNvPr>
        <xdr:cNvSpPr/>
      </xdr:nvSpPr>
      <xdr:spPr>
        <a:xfrm>
          <a:off x="4876800" y="38608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3" name="Processes" hidden="1">
          <a:extLst>
            <a:ext uri="{63B3BB69-23CF-44E3-9099-C40C66FF867C}">
              <a14:compatExt xmlns:a14="http://schemas.microsoft.com/office/drawing/2010/main" spid="_x0000_s5873929"/>
            </a:ext>
          </a:extLst>
        </xdr:cNvPr>
        <xdr:cNvSpPr/>
      </xdr:nvSpPr>
      <xdr:spPr>
        <a:xfrm>
          <a:off x="4876800" y="41910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14" name="Processes" hidden="1">
          <a:extLst>
            <a:ext uri="{63B3BB69-23CF-44E3-9099-C40C66FF867C}">
              <a14:compatExt xmlns:a14="http://schemas.microsoft.com/office/drawing/2010/main" spid="_x0000_s5873929"/>
            </a:ext>
          </a:extLst>
        </xdr:cNvPr>
        <xdr:cNvSpPr/>
      </xdr:nvSpPr>
      <xdr:spPr>
        <a:xfrm>
          <a:off x="4876800" y="4521200"/>
          <a:ext cx="4305300"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5" name="Processes" hidden="1">
          <a:extLst>
            <a:ext uri="{63B3BB69-23CF-44E3-9099-C40C66FF867C}">
              <a14:compatExt xmlns:a14="http://schemas.microsoft.com/office/drawing/2010/main" spid="_x0000_s5873929"/>
            </a:ext>
          </a:extLst>
        </xdr:cNvPr>
        <xdr:cNvSpPr/>
      </xdr:nvSpPr>
      <xdr:spPr>
        <a:xfrm>
          <a:off x="4876800" y="48514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6" name="Processes" hidden="1">
          <a:extLst>
            <a:ext uri="{63B3BB69-23CF-44E3-9099-C40C66FF867C}">
              <a14:compatExt xmlns:a14="http://schemas.microsoft.com/office/drawing/2010/main" spid="_x0000_s5873929"/>
            </a:ext>
          </a:extLst>
        </xdr:cNvPr>
        <xdr:cNvSpPr/>
      </xdr:nvSpPr>
      <xdr:spPr>
        <a:xfrm>
          <a:off x="4876800" y="51816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17" name="Processes" hidden="1">
          <a:extLst>
            <a:ext uri="{63B3BB69-23CF-44E3-9099-C40C66FF867C}">
              <a14:compatExt xmlns:a14="http://schemas.microsoft.com/office/drawing/2010/main" spid="_x0000_s5873929"/>
            </a:ext>
          </a:extLst>
        </xdr:cNvPr>
        <xdr:cNvSpPr/>
      </xdr:nvSpPr>
      <xdr:spPr>
        <a:xfrm>
          <a:off x="4876800" y="5511800"/>
          <a:ext cx="4305300"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8" name="Processes" hidden="1">
          <a:extLst>
            <a:ext uri="{63B3BB69-23CF-44E3-9099-C40C66FF867C}">
              <a14:compatExt xmlns:a14="http://schemas.microsoft.com/office/drawing/2010/main" spid="_x0000_s5873929"/>
            </a:ext>
          </a:extLst>
        </xdr:cNvPr>
        <xdr:cNvSpPr/>
      </xdr:nvSpPr>
      <xdr:spPr>
        <a:xfrm>
          <a:off x="4876800" y="58420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19" name="Processes" hidden="1">
          <a:extLst>
            <a:ext uri="{63B3BB69-23CF-44E3-9099-C40C66FF867C}">
              <a14:compatExt xmlns:a14="http://schemas.microsoft.com/office/drawing/2010/main" spid="_x0000_s5873929"/>
            </a:ext>
          </a:extLst>
        </xdr:cNvPr>
        <xdr:cNvSpPr/>
      </xdr:nvSpPr>
      <xdr:spPr>
        <a:xfrm>
          <a:off x="4876800" y="61722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20" name="Processes" hidden="1">
          <a:extLst>
            <a:ext uri="{63B3BB69-23CF-44E3-9099-C40C66FF867C}">
              <a14:compatExt xmlns:a14="http://schemas.microsoft.com/office/drawing/2010/main" spid="_x0000_s5873929"/>
            </a:ext>
          </a:extLst>
        </xdr:cNvPr>
        <xdr:cNvSpPr/>
      </xdr:nvSpPr>
      <xdr:spPr>
        <a:xfrm>
          <a:off x="4876800" y="6502400"/>
          <a:ext cx="4305300"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21" name="Processes" hidden="1">
          <a:extLst>
            <a:ext uri="{63B3BB69-23CF-44E3-9099-C40C66FF867C}">
              <a14:compatExt xmlns:a14="http://schemas.microsoft.com/office/drawing/2010/main" spid="_x0000_s5873929"/>
            </a:ext>
          </a:extLst>
        </xdr:cNvPr>
        <xdr:cNvSpPr/>
      </xdr:nvSpPr>
      <xdr:spPr>
        <a:xfrm>
          <a:off x="4876800" y="68326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22" name="Processes" hidden="1">
          <a:extLst>
            <a:ext uri="{63B3BB69-23CF-44E3-9099-C40C66FF867C}">
              <a14:compatExt xmlns:a14="http://schemas.microsoft.com/office/drawing/2010/main" spid="_x0000_s5873929"/>
            </a:ext>
          </a:extLst>
        </xdr:cNvPr>
        <xdr:cNvSpPr/>
      </xdr:nvSpPr>
      <xdr:spPr>
        <a:xfrm>
          <a:off x="4876800" y="71628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42334</xdr:rowOff>
    </xdr:to>
    <xdr:sp macro="" textlink="">
      <xdr:nvSpPr>
        <xdr:cNvPr id="23" name="Processes" hidden="1">
          <a:extLst>
            <a:ext uri="{63B3BB69-23CF-44E3-9099-C40C66FF867C}">
              <a14:compatExt xmlns:a14="http://schemas.microsoft.com/office/drawing/2010/main" spid="_x0000_s5873929"/>
            </a:ext>
          </a:extLst>
        </xdr:cNvPr>
        <xdr:cNvSpPr/>
      </xdr:nvSpPr>
      <xdr:spPr>
        <a:xfrm>
          <a:off x="4876800" y="7493000"/>
          <a:ext cx="4305300" cy="309034"/>
        </a:xfrm>
        <a:prstGeom prst="rect">
          <a:avLst/>
        </a:prstGeom>
      </xdr:spPr>
    </xdr:sp>
    <xdr:clientData/>
  </xdr:twoCellAnchor>
  <xdr:twoCellAnchor editAs="oneCell">
    <xdr:from>
      <xdr:col>1</xdr:col>
      <xdr:colOff>0</xdr:colOff>
      <xdr:row>1</xdr:row>
      <xdr:rowOff>0</xdr:rowOff>
    </xdr:from>
    <xdr:to>
      <xdr:col>5</xdr:col>
      <xdr:colOff>638175</xdr:colOff>
      <xdr:row>2</xdr:row>
      <xdr:rowOff>42333</xdr:rowOff>
    </xdr:to>
    <xdr:sp macro="" textlink="">
      <xdr:nvSpPr>
        <xdr:cNvPr id="24" name="Processes" hidden="1">
          <a:extLst>
            <a:ext uri="{63B3BB69-23CF-44E3-9099-C40C66FF867C}">
              <a14:compatExt xmlns:a14="http://schemas.microsoft.com/office/drawing/2010/main" spid="_x0000_s5873929"/>
            </a:ext>
          </a:extLst>
        </xdr:cNvPr>
        <xdr:cNvSpPr/>
      </xdr:nvSpPr>
      <xdr:spPr>
        <a:xfrm>
          <a:off x="4876800" y="7823200"/>
          <a:ext cx="4305300" cy="309033"/>
        </a:xfrm>
        <a:prstGeom prst="rect">
          <a:avLst/>
        </a:prstGeom>
      </xdr:spPr>
    </xdr:sp>
    <xdr:clientData/>
  </xdr:twoCellAnchor>
  <xdr:twoCellAnchor editAs="oneCell">
    <xdr:from>
      <xdr:col>1</xdr:col>
      <xdr:colOff>0</xdr:colOff>
      <xdr:row>1</xdr:row>
      <xdr:rowOff>0</xdr:rowOff>
    </xdr:from>
    <xdr:to>
      <xdr:col>5</xdr:col>
      <xdr:colOff>638175</xdr:colOff>
      <xdr:row>2</xdr:row>
      <xdr:rowOff>41275</xdr:rowOff>
    </xdr:to>
    <xdr:sp macro="" textlink="">
      <xdr:nvSpPr>
        <xdr:cNvPr id="25" name="Processes" hidden="1">
          <a:extLst>
            <a:ext uri="{63B3BB69-23CF-44E3-9099-C40C66FF867C}">
              <a14:compatExt xmlns:a14="http://schemas.microsoft.com/office/drawing/2010/main" spid="_x0000_s5873929"/>
            </a:ext>
          </a:extLst>
        </xdr:cNvPr>
        <xdr:cNvSpPr/>
      </xdr:nvSpPr>
      <xdr:spPr>
        <a:xfrm>
          <a:off x="4876800" y="8153400"/>
          <a:ext cx="4305300" cy="317500"/>
        </a:xfrm>
        <a:prstGeom prst="rect">
          <a:avLst/>
        </a:prstGeom>
      </xdr:spPr>
    </xdr:sp>
    <xdr:clientData/>
  </xdr:twoCellAnchor>
  <xdr:twoCellAnchor>
    <xdr:from>
      <xdr:col>1</xdr:col>
      <xdr:colOff>0</xdr:colOff>
      <xdr:row>3</xdr:row>
      <xdr:rowOff>47625</xdr:rowOff>
    </xdr:from>
    <xdr:to>
      <xdr:col>10</xdr:col>
      <xdr:colOff>561975</xdr:colOff>
      <xdr:row>35</xdr:row>
      <xdr:rowOff>15875</xdr:rowOff>
    </xdr:to>
    <xdr:graphicFrame macro="">
      <xdr:nvGraphicFramePr>
        <xdr:cNvPr id="3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17</xdr:col>
          <xdr:colOff>139700</xdr:colOff>
          <xdr:row>3</xdr:row>
          <xdr:rowOff>12700</xdr:rowOff>
        </xdr:from>
        <xdr:to>
          <xdr:col>18</xdr:col>
          <xdr:colOff>419100</xdr:colOff>
          <xdr:row>4</xdr:row>
          <xdr:rowOff>12700</xdr:rowOff>
        </xdr:to>
        <xdr:sp macro="" textlink="">
          <xdr:nvSpPr>
            <xdr:cNvPr id="28676" name="Scroll Bar 4" hidden="1">
              <a:extLst>
                <a:ext uri="{63B3BB69-23CF-44E3-9099-C40C66FF867C}">
                  <a14:compatExt spid="_x0000_s28676"/>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7</xdr:row>
          <xdr:rowOff>25400</xdr:rowOff>
        </xdr:from>
        <xdr:to>
          <xdr:col>18</xdr:col>
          <xdr:colOff>419100</xdr:colOff>
          <xdr:row>8</xdr:row>
          <xdr:rowOff>25400</xdr:rowOff>
        </xdr:to>
        <xdr:sp macro="" textlink="">
          <xdr:nvSpPr>
            <xdr:cNvPr id="28677" name="Scroll Bar 5" hidden="1">
              <a:extLst>
                <a:ext uri="{63B3BB69-23CF-44E3-9099-C40C66FF867C}">
                  <a14:compatExt spid="_x0000_s28677"/>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11</xdr:row>
          <xdr:rowOff>38100</xdr:rowOff>
        </xdr:from>
        <xdr:to>
          <xdr:col>18</xdr:col>
          <xdr:colOff>419100</xdr:colOff>
          <xdr:row>12</xdr:row>
          <xdr:rowOff>38100</xdr:rowOff>
        </xdr:to>
        <xdr:sp macro="" textlink="">
          <xdr:nvSpPr>
            <xdr:cNvPr id="28678" name="Scroll Bar 6" hidden="1">
              <a:extLst>
                <a:ext uri="{63B3BB69-23CF-44E3-9099-C40C66FF867C}">
                  <a14:compatExt spid="_x0000_s28678"/>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13</xdr:row>
          <xdr:rowOff>38100</xdr:rowOff>
        </xdr:from>
        <xdr:to>
          <xdr:col>18</xdr:col>
          <xdr:colOff>419100</xdr:colOff>
          <xdr:row>14</xdr:row>
          <xdr:rowOff>38100</xdr:rowOff>
        </xdr:to>
        <xdr:sp macro="" textlink="">
          <xdr:nvSpPr>
            <xdr:cNvPr id="28679" name="Scroll Bar 7" hidden="1">
              <a:extLst>
                <a:ext uri="{63B3BB69-23CF-44E3-9099-C40C66FF867C}">
                  <a14:compatExt spid="_x0000_s28679"/>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22</xdr:row>
          <xdr:rowOff>63500</xdr:rowOff>
        </xdr:from>
        <xdr:to>
          <xdr:col>18</xdr:col>
          <xdr:colOff>419100</xdr:colOff>
          <xdr:row>23</xdr:row>
          <xdr:rowOff>63500</xdr:rowOff>
        </xdr:to>
        <xdr:sp macro="" textlink="">
          <xdr:nvSpPr>
            <xdr:cNvPr id="28680" name="Scroll Bar 8" hidden="1">
              <a:extLst>
                <a:ext uri="{63B3BB69-23CF-44E3-9099-C40C66FF867C}">
                  <a14:compatExt spid="_x0000_s28680"/>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15</xdr:row>
          <xdr:rowOff>38100</xdr:rowOff>
        </xdr:from>
        <xdr:to>
          <xdr:col>18</xdr:col>
          <xdr:colOff>419100</xdr:colOff>
          <xdr:row>16</xdr:row>
          <xdr:rowOff>38100</xdr:rowOff>
        </xdr:to>
        <xdr:sp macro="" textlink="">
          <xdr:nvSpPr>
            <xdr:cNvPr id="28681" name="Scroll Bar 9" hidden="1">
              <a:extLst>
                <a:ext uri="{63B3BB69-23CF-44E3-9099-C40C66FF867C}">
                  <a14:compatExt spid="_x0000_s28681"/>
                </a:ext>
              </a:extLst>
            </xdr:cNvPr>
            <xdr:cNvSpPr/>
          </xdr:nvSpPr>
          <xdr:spPr>
            <a:xfrm>
              <a:off x="0" y="0"/>
              <a:ext cx="0" cy="0"/>
            </a:xfrm>
            <a:prstGeom prst="rect">
              <a:avLst/>
            </a:prstGeom>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139700</xdr:colOff>
          <xdr:row>20</xdr:row>
          <xdr:rowOff>50800</xdr:rowOff>
        </xdr:from>
        <xdr:to>
          <xdr:col>18</xdr:col>
          <xdr:colOff>419100</xdr:colOff>
          <xdr:row>21</xdr:row>
          <xdr:rowOff>50800</xdr:rowOff>
        </xdr:to>
        <xdr:sp macro="" textlink="">
          <xdr:nvSpPr>
            <xdr:cNvPr id="28682" name="Scroll Bar 10" hidden="1">
              <a:extLst>
                <a:ext uri="{63B3BB69-23CF-44E3-9099-C40C66FF867C}">
                  <a14:compatExt spid="_x0000_s28682"/>
                </a:ext>
              </a:extLst>
            </xdr:cNvPr>
            <xdr:cNvSpPr/>
          </xdr:nvSpPr>
          <xdr:spPr>
            <a:xfrm>
              <a:off x="0" y="0"/>
              <a:ext cx="0" cy="0"/>
            </a:xfrm>
            <a:prstGeom prst="rect">
              <a:avLst/>
            </a:prstGeom>
          </xdr:spPr>
        </xdr:sp>
        <xdr:clientData fPrintsWithSheet="0"/>
      </xdr:twoCellAnchor>
    </mc:Choice>
    <mc:Fallback/>
  </mc:AlternateContent>
  <xdr:twoCellAnchor>
    <xdr:from>
      <xdr:col>0</xdr:col>
      <xdr:colOff>444499</xdr:colOff>
      <xdr:row>38</xdr:row>
      <xdr:rowOff>95250</xdr:rowOff>
    </xdr:from>
    <xdr:to>
      <xdr:col>9</xdr:col>
      <xdr:colOff>777874</xdr:colOff>
      <xdr:row>59</xdr:row>
      <xdr:rowOff>101600</xdr:rowOff>
    </xdr:to>
    <xdr:sp macro="" textlink="">
      <xdr:nvSpPr>
        <xdr:cNvPr id="45" name="TextBox 44"/>
        <xdr:cNvSpPr txBox="1"/>
      </xdr:nvSpPr>
      <xdr:spPr>
        <a:xfrm>
          <a:off x="444499" y="8715375"/>
          <a:ext cx="7858125" cy="3340100"/>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l" rtl="0">
            <a:spcAft>
              <a:spcPts val="1200"/>
            </a:spcAft>
            <a:defRPr sz="1000"/>
          </a:pPr>
          <a:r>
            <a:rPr lang="en-US" sz="2000" b="1" i="1" u="sng" strike="noStrike" baseline="0">
              <a:solidFill>
                <a:srgbClr val="0D0F11"/>
              </a:solidFill>
              <a:latin typeface="Arial"/>
              <a:cs typeface="Arial"/>
            </a:rPr>
            <a:t>The Breakeven Model</a:t>
          </a:r>
        </a:p>
        <a:p>
          <a:pPr algn="l" rtl="0">
            <a:spcAft>
              <a:spcPts val="1200"/>
            </a:spcAft>
            <a:defRPr sz="1000"/>
          </a:pPr>
          <a:r>
            <a:rPr lang="en-US" sz="1800" b="0" i="0" u="none" strike="noStrike" baseline="0">
              <a:solidFill>
                <a:srgbClr val="0D0F11"/>
              </a:solidFill>
              <a:latin typeface="Arial"/>
              <a:cs typeface="Arial"/>
            </a:rPr>
            <a:t>This model shows graphically whether you will make or lose money at different sales volumes, based on the unit price you are testing and the amount you will need to spend. The red line shows the overhead you will spend even if you make and sell nothing. The blue line shows how much you will spend for the units you make, added to the overhead line. The green line shows how much revenue will be generated as the volume increases. Where the green line crosses the blue line is the point at which you break even - the revenue exactly equals the total costs. To the right of that point profit increases; to the left profit decreases.</a:t>
          </a:r>
        </a:p>
      </xdr:txBody>
    </xdr:sp>
    <xdr:clientData fPrintsWithSheet="0"/>
  </xdr:twoCellAnchor>
  <mc:AlternateContent xmlns:mc="http://schemas.openxmlformats.org/markup-compatibility/2006">
    <mc:Choice xmlns:a14="http://schemas.microsoft.com/office/drawing/2010/main" Requires="a14">
      <xdr:twoCellAnchor editAs="oneCell">
        <xdr:from>
          <xdr:col>17</xdr:col>
          <xdr:colOff>139700</xdr:colOff>
          <xdr:row>24</xdr:row>
          <xdr:rowOff>63500</xdr:rowOff>
        </xdr:from>
        <xdr:to>
          <xdr:col>18</xdr:col>
          <xdr:colOff>419100</xdr:colOff>
          <xdr:row>25</xdr:row>
          <xdr:rowOff>63500</xdr:rowOff>
        </xdr:to>
        <xdr:sp macro="" textlink="">
          <xdr:nvSpPr>
            <xdr:cNvPr id="28683" name="Scroll Bar 11" hidden="1">
              <a:extLst>
                <a:ext uri="{63B3BB69-23CF-44E3-9099-C40C66FF867C}">
                  <a14:compatExt spid="_x0000_s28683"/>
                </a:ext>
              </a:extLst>
            </xdr:cNvPr>
            <xdr:cNvSpPr/>
          </xdr:nvSpPr>
          <xdr:spPr>
            <a:xfrm>
              <a:off x="0" y="0"/>
              <a:ext cx="0" cy="0"/>
            </a:xfrm>
            <a:prstGeom prst="rect">
              <a:avLst/>
            </a:prstGeom>
          </xdr:spPr>
        </xdr:sp>
        <xdr:clientData fPrintsWithSheet="0"/>
      </xdr:twoCellAnchor>
    </mc:Choice>
    <mc:Fallback/>
  </mc:AlternateContent>
  <xdr:twoCellAnchor>
    <xdr:from>
      <xdr:col>13</xdr:col>
      <xdr:colOff>461644</xdr:colOff>
      <xdr:row>1</xdr:row>
      <xdr:rowOff>174625</xdr:rowOff>
    </xdr:from>
    <xdr:to>
      <xdr:col>15</xdr:col>
      <xdr:colOff>1222374</xdr:colOff>
      <xdr:row>35</xdr:row>
      <xdr:rowOff>47625</xdr:rowOff>
    </xdr:to>
    <xdr:sp macro="" textlink="">
      <xdr:nvSpPr>
        <xdr:cNvPr id="47" name="Rectangle 46"/>
        <xdr:cNvSpPr/>
      </xdr:nvSpPr>
      <xdr:spPr>
        <a:xfrm>
          <a:off x="10653394" y="1444625"/>
          <a:ext cx="2760980" cy="6635750"/>
        </a:xfrm>
        <a:prstGeom prst="rect">
          <a:avLst/>
        </a:prstGeom>
        <a:solidFill>
          <a:srgbClr val="FFFFFF">
            <a:alpha val="0"/>
          </a:srgbClr>
        </a:solidFill>
        <a:ln>
          <a:noFill/>
        </a:ln>
        <a:effectLst/>
      </xdr:spPr>
      <xdr:style>
        <a:lnRef idx="1">
          <a:schemeClr val="accent1"/>
        </a:lnRef>
        <a:fillRef idx="3">
          <a:schemeClr val="accent1"/>
        </a:fillRef>
        <a:effectRef idx="2">
          <a:schemeClr val="accent1"/>
        </a:effectRef>
        <a:fontRef idx="minor">
          <a:schemeClr val="lt1"/>
        </a:fontRef>
      </xdr:style>
      <xdr:txBody>
        <a:bodyPr wrap="square"/>
        <a:lstStyle/>
        <a:p>
          <a:endParaRPr lang="en-US"/>
        </a:p>
      </xdr:txBody>
    </xdr:sp>
    <xdr:clientData/>
  </xdr:twoCellAnchor>
  <xdr:twoCellAnchor>
    <xdr:from>
      <xdr:col>0</xdr:col>
      <xdr:colOff>0</xdr:colOff>
      <xdr:row>0</xdr:row>
      <xdr:rowOff>158750</xdr:rowOff>
    </xdr:from>
    <xdr:to>
      <xdr:col>17</xdr:col>
      <xdr:colOff>444500</xdr:colOff>
      <xdr:row>0</xdr:row>
      <xdr:rowOff>866636</xdr:rowOff>
    </xdr:to>
    <xdr:grpSp>
      <xdr:nvGrpSpPr>
        <xdr:cNvPr id="55" name="Group 54"/>
        <xdr:cNvGrpSpPr/>
      </xdr:nvGrpSpPr>
      <xdr:grpSpPr>
        <a:xfrm>
          <a:off x="0" y="158750"/>
          <a:ext cx="14303375" cy="707886"/>
          <a:chOff x="0" y="0"/>
          <a:chExt cx="14303375" cy="707886"/>
        </a:xfrm>
      </xdr:grpSpPr>
      <xdr:sp macro="" textlink="">
        <xdr:nvSpPr>
          <xdr:cNvPr id="56" name="TextBox 55"/>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Breaking Even</a:t>
            </a:r>
          </a:p>
        </xdr:txBody>
      </xdr:sp>
      <xdr:grpSp>
        <xdr:nvGrpSpPr>
          <xdr:cNvPr id="57" name="Group 56"/>
          <xdr:cNvGrpSpPr/>
        </xdr:nvGrpSpPr>
        <xdr:grpSpPr>
          <a:xfrm>
            <a:off x="10302875" y="0"/>
            <a:ext cx="4000500" cy="603250"/>
            <a:chOff x="1231900" y="2944298"/>
            <a:chExt cx="4330700" cy="719667"/>
          </a:xfrm>
        </xdr:grpSpPr>
        <xdr:grpSp>
          <xdr:nvGrpSpPr>
            <xdr:cNvPr id="58" name="Group 57"/>
            <xdr:cNvGrpSpPr/>
          </xdr:nvGrpSpPr>
          <xdr:grpSpPr>
            <a:xfrm>
              <a:off x="1231900" y="2944298"/>
              <a:ext cx="4330700" cy="719667"/>
              <a:chOff x="1231900" y="3987800"/>
              <a:chExt cx="4330700" cy="719667"/>
            </a:xfrm>
          </xdr:grpSpPr>
          <xdr:sp macro="" textlink="">
            <xdr:nvSpPr>
              <xdr:cNvPr id="62" name="Left-Right Arrow 61"/>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63" name="Group 62"/>
              <xdr:cNvGrpSpPr/>
            </xdr:nvGrpSpPr>
            <xdr:grpSpPr>
              <a:xfrm>
                <a:off x="1231900" y="3987800"/>
                <a:ext cx="4330700" cy="719667"/>
                <a:chOff x="1231900" y="3987800"/>
                <a:chExt cx="4330700" cy="863600"/>
              </a:xfrm>
            </xdr:grpSpPr>
            <xdr:sp macro="" textlink="">
              <xdr:nvSpPr>
                <xdr:cNvPr id="64" name="Left-Right Arrow 63"/>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65" name="Straight Connector 64"/>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66" name="Straight Connector 65"/>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59" name="TextBox 58">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60" name="TextBox 59">
              <a:hlinkClick xmlns:r="http://schemas.openxmlformats.org/officeDocument/2006/relationships" r:id="rId3"/>
            </xdr:cNvPr>
            <xdr:cNvSpPr txBox="1"/>
          </xdr:nvSpPr>
          <xdr:spPr>
            <a:xfrm>
              <a:off x="4190999" y="3035576"/>
              <a:ext cx="1028447"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b="1">
                  <a:solidFill>
                    <a:srgbClr val="0000FF"/>
                  </a:solidFill>
                  <a:latin typeface="Arial"/>
                  <a:cs typeface="Arial"/>
                </a:rPr>
                <a:t>End</a:t>
              </a:r>
            </a:p>
          </xdr:txBody>
        </xdr:sp>
        <xdr:sp macro="" textlink="">
          <xdr:nvSpPr>
            <xdr:cNvPr id="61" name="TextBox 60">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twoCellAnchor>
    <xdr:from>
      <xdr:col>10</xdr:col>
      <xdr:colOff>777874</xdr:colOff>
      <xdr:row>39</xdr:row>
      <xdr:rowOff>0</xdr:rowOff>
    </xdr:from>
    <xdr:to>
      <xdr:col>19</xdr:col>
      <xdr:colOff>0</xdr:colOff>
      <xdr:row>55</xdr:row>
      <xdr:rowOff>79374</xdr:rowOff>
    </xdr:to>
    <xdr:sp macro="" textlink="">
      <xdr:nvSpPr>
        <xdr:cNvPr id="67" name="TextBox 66"/>
        <xdr:cNvSpPr txBox="1"/>
      </xdr:nvSpPr>
      <xdr:spPr>
        <a:xfrm>
          <a:off x="9080499" y="8778875"/>
          <a:ext cx="6477001" cy="2619374"/>
        </a:xfrm>
        <a:prstGeom prst="rect">
          <a:avLst/>
        </a:prstGeom>
        <a:solidFill>
          <a:sysClr val="window" lastClr="FFFFFF"/>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wrap="square" rtlCol="0" anchor="t"/>
        <a:lstStyle/>
        <a:p>
          <a:pPr algn="l" rtl="0">
            <a:spcAft>
              <a:spcPts val="1200"/>
            </a:spcAft>
            <a:defRPr sz="1000"/>
          </a:pPr>
          <a:r>
            <a:rPr lang="en-US" sz="1800" b="0" i="0" u="none" strike="noStrike" baseline="0">
              <a:solidFill>
                <a:srgbClr val="0D0F11"/>
              </a:solidFill>
              <a:latin typeface="Arial"/>
              <a:cs typeface="Arial"/>
            </a:rPr>
            <a:t>To use this model, move the sliders in the dark blue area:</a:t>
          </a:r>
        </a:p>
        <a:p>
          <a:pPr marL="457200" indent="-342900" algn="l" rtl="0">
            <a:buFont typeface="+mj-lt"/>
            <a:buAutoNum type="arabicPeriod"/>
            <a:defRPr sz="1000"/>
          </a:pPr>
          <a:r>
            <a:rPr lang="en-US" sz="1800" b="0" i="0" u="none" strike="noStrike" baseline="0">
              <a:solidFill>
                <a:srgbClr val="0D0F11"/>
              </a:solidFill>
              <a:latin typeface="Arial"/>
              <a:cs typeface="Arial"/>
            </a:rPr>
            <a:t>Set the sales volume between 0 and 2,500 units</a:t>
          </a:r>
        </a:p>
        <a:p>
          <a:pPr marL="457200" indent="-342900" algn="l" rtl="0">
            <a:buFont typeface="+mj-lt"/>
            <a:buAutoNum type="arabicPeriod"/>
            <a:defRPr sz="1000"/>
          </a:pPr>
          <a:r>
            <a:rPr lang="en-US" sz="1800" b="0" i="0" u="none" strike="noStrike" baseline="0">
              <a:solidFill>
                <a:srgbClr val="0D0F11"/>
              </a:solidFill>
              <a:latin typeface="Arial"/>
              <a:cs typeface="Arial"/>
            </a:rPr>
            <a:t>Set the unit price between 0 and $1,000</a:t>
          </a:r>
        </a:p>
        <a:p>
          <a:pPr marL="457200" indent="-342900" algn="l" rtl="0">
            <a:buFont typeface="+mj-lt"/>
            <a:buAutoNum type="arabicPeriod"/>
            <a:defRPr sz="1000"/>
          </a:pPr>
          <a:r>
            <a:rPr lang="en-US" sz="1800" b="0" i="0" u="none" strike="noStrike" baseline="0">
              <a:solidFill>
                <a:srgbClr val="0D0F11"/>
              </a:solidFill>
              <a:latin typeface="Arial"/>
              <a:cs typeface="Arial"/>
            </a:rPr>
            <a:t>Set the Variable Costs (Labor, Material, and Factory Overhead required to produce one unit) each to between 0 and $1,000 per unit</a:t>
          </a:r>
        </a:p>
        <a:p>
          <a:pPr marL="457200" indent="-342900" algn="l" rtl="0">
            <a:spcAft>
              <a:spcPts val="1200"/>
            </a:spcAft>
            <a:buFont typeface="+mj-lt"/>
            <a:buAutoNum type="arabicPeriod"/>
            <a:defRPr sz="1000"/>
          </a:pPr>
          <a:r>
            <a:rPr lang="en-US" sz="1800" b="0" i="0" u="none" strike="noStrike" baseline="0">
              <a:solidFill>
                <a:srgbClr val="0D0F11"/>
              </a:solidFill>
              <a:latin typeface="Arial"/>
              <a:cs typeface="Arial"/>
            </a:rPr>
            <a:t>Set each of the Fixed Costs (SG&amp;A, Depreciation, and Other Overhead) between 0 and $19.9 M million </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3562</xdr:colOff>
      <xdr:row>2</xdr:row>
      <xdr:rowOff>34986</xdr:rowOff>
    </xdr:from>
    <xdr:to>
      <xdr:col>4</xdr:col>
      <xdr:colOff>857250</xdr:colOff>
      <xdr:row>22</xdr:row>
      <xdr:rowOff>0</xdr:rowOff>
    </xdr:to>
    <xdr:grpSp>
      <xdr:nvGrpSpPr>
        <xdr:cNvPr id="26" name="Group 25"/>
        <xdr:cNvGrpSpPr/>
      </xdr:nvGrpSpPr>
      <xdr:grpSpPr>
        <a:xfrm>
          <a:off x="448062" y="1606611"/>
          <a:ext cx="5425688" cy="5997514"/>
          <a:chOff x="682625" y="1111250"/>
          <a:chExt cx="5425688" cy="5889625"/>
        </a:xfrm>
      </xdr:grpSpPr>
      <xdr:grpSp>
        <xdr:nvGrpSpPr>
          <xdr:cNvPr id="2" name="Group 46"/>
          <xdr:cNvGrpSpPr>
            <a:grpSpLocks/>
          </xdr:cNvGrpSpPr>
        </xdr:nvGrpSpPr>
        <xdr:grpSpPr bwMode="auto">
          <a:xfrm>
            <a:off x="682625" y="1111250"/>
            <a:ext cx="5425688" cy="5124388"/>
            <a:chOff x="35" y="83"/>
            <a:chExt cx="523" cy="429"/>
          </a:xfrm>
        </xdr:grpSpPr>
        <xdr:sp macro="" textlink="">
          <xdr:nvSpPr>
            <xdr:cNvPr id="3" name="Oval 43"/>
            <xdr:cNvSpPr>
              <a:spLocks noChangeArrowheads="1"/>
            </xdr:cNvSpPr>
          </xdr:nvSpPr>
          <xdr:spPr bwMode="auto">
            <a:xfrm>
              <a:off x="145" y="83"/>
              <a:ext cx="296" cy="251"/>
            </a:xfrm>
            <a:prstGeom prst="ellipse">
              <a:avLst/>
            </a:prstGeom>
            <a:solidFill>
              <a:srgbClr val="FFFFFF"/>
            </a:solidFill>
            <a:ln>
              <a:noFill/>
            </a:ln>
            <a:effectLst>
              <a:outerShdw dist="107763" dir="2700000" algn="ctr" rotWithShape="0">
                <a:srgbClr val="808080">
                  <a:alpha val="50000"/>
                </a:srgbClr>
              </a:outerShdw>
            </a:effectLst>
            <a:extLst>
              <a:ext uri="{91240B29-F687-4f45-9708-019B960494DF}">
                <a14:hiddenLine xmlns:a14="http://schemas.microsoft.com/office/drawing/2010/main" w="9525">
                  <a:solidFill>
                    <a:srgbClr val="000000"/>
                  </a:solidFill>
                  <a:round/>
                  <a:headEnd/>
                  <a:tailEnd/>
                </a14:hiddenLine>
              </a:ext>
            </a:extLst>
          </xdr:spPr>
        </xdr:sp>
        <xdr:sp macro="" textlink="">
          <xdr:nvSpPr>
            <xdr:cNvPr id="4" name="Oval 44"/>
            <xdr:cNvSpPr>
              <a:spLocks noChangeArrowheads="1"/>
            </xdr:cNvSpPr>
          </xdr:nvSpPr>
          <xdr:spPr bwMode="auto">
            <a:xfrm>
              <a:off x="35" y="261"/>
              <a:ext cx="296" cy="251"/>
            </a:xfrm>
            <a:prstGeom prst="ellipse">
              <a:avLst/>
            </a:prstGeom>
            <a:solidFill>
              <a:srgbClr val="FFFFFF"/>
            </a:solidFill>
            <a:ln>
              <a:noFill/>
            </a:ln>
            <a:effectLst>
              <a:outerShdw dist="107763" dir="2700000" algn="ctr" rotWithShape="0">
                <a:srgbClr val="808080">
                  <a:alpha val="50000"/>
                </a:srgbClr>
              </a:outerShdw>
            </a:effectLst>
            <a:extLst>
              <a:ext uri="{91240B29-F687-4f45-9708-019B960494DF}">
                <a14:hiddenLine xmlns:a14="http://schemas.microsoft.com/office/drawing/2010/main" w="9525">
                  <a:solidFill>
                    <a:srgbClr val="000000"/>
                  </a:solidFill>
                  <a:round/>
                  <a:headEnd/>
                  <a:tailEnd/>
                </a14:hiddenLine>
              </a:ext>
            </a:extLst>
          </xdr:spPr>
        </xdr:sp>
        <xdr:sp macro="" textlink="">
          <xdr:nvSpPr>
            <xdr:cNvPr id="5" name="Oval 45"/>
            <xdr:cNvSpPr>
              <a:spLocks noChangeArrowheads="1"/>
            </xdr:cNvSpPr>
          </xdr:nvSpPr>
          <xdr:spPr bwMode="auto">
            <a:xfrm>
              <a:off x="262" y="261"/>
              <a:ext cx="296" cy="251"/>
            </a:xfrm>
            <a:prstGeom prst="ellipse">
              <a:avLst/>
            </a:prstGeom>
            <a:solidFill>
              <a:srgbClr val="FFFFFF"/>
            </a:solidFill>
            <a:ln>
              <a:noFill/>
            </a:ln>
            <a:effectLst>
              <a:outerShdw dist="107763" dir="2700000" algn="ctr" rotWithShape="0">
                <a:srgbClr val="808080">
                  <a:alpha val="50000"/>
                </a:srgbClr>
              </a:outerShdw>
            </a:effectLst>
            <a:extLst>
              <a:ext uri="{91240B29-F687-4f45-9708-019B960494DF}">
                <a14:hiddenLine xmlns:a14="http://schemas.microsoft.com/office/drawing/2010/main" w="9525">
                  <a:solidFill>
                    <a:srgbClr val="000000"/>
                  </a:solidFill>
                  <a:round/>
                  <a:headEnd/>
                  <a:tailEnd/>
                </a14:hiddenLine>
              </a:ext>
            </a:extLst>
          </xdr:spPr>
        </xdr:sp>
      </xdr:grpSp>
      <xdr:grpSp>
        <xdr:nvGrpSpPr>
          <xdr:cNvPr id="24" name="Group 23"/>
          <xdr:cNvGrpSpPr/>
        </xdr:nvGrpSpPr>
        <xdr:grpSpPr>
          <a:xfrm>
            <a:off x="682625" y="1118767"/>
            <a:ext cx="5418259" cy="5116871"/>
            <a:chOff x="682625" y="1120774"/>
            <a:chExt cx="5418259" cy="5563821"/>
          </a:xfrm>
        </xdr:grpSpPr>
        <xdr:sp macro="" textlink="">
          <xdr:nvSpPr>
            <xdr:cNvPr id="7" name="Oval 11">
              <a:hlinkClick xmlns:r="http://schemas.openxmlformats.org/officeDocument/2006/relationships" r:id="rId1"/>
            </xdr:cNvPr>
            <xdr:cNvSpPr>
              <a:spLocks noChangeArrowheads="1"/>
            </xdr:cNvSpPr>
          </xdr:nvSpPr>
          <xdr:spPr bwMode="auto">
            <a:xfrm>
              <a:off x="1867869" y="1153028"/>
              <a:ext cx="3078556" cy="3225403"/>
            </a:xfrm>
            <a:prstGeom prst="ellipse">
              <a:avLst/>
            </a:prstGeom>
            <a:solidFill>
              <a:srgbClr val="FF0000">
                <a:alpha val="14902"/>
              </a:srgbClr>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Oval 13">
              <a:hlinkClick xmlns:r="http://schemas.openxmlformats.org/officeDocument/2006/relationships" r:id="rId2"/>
            </xdr:cNvPr>
            <xdr:cNvSpPr>
              <a:spLocks noChangeArrowheads="1"/>
            </xdr:cNvSpPr>
          </xdr:nvSpPr>
          <xdr:spPr bwMode="auto">
            <a:xfrm>
              <a:off x="682625" y="3459192"/>
              <a:ext cx="3078556" cy="3225403"/>
            </a:xfrm>
            <a:prstGeom prst="ellipse">
              <a:avLst/>
            </a:prstGeom>
            <a:solidFill>
              <a:srgbClr val="0099FF">
                <a:alpha val="14902"/>
              </a:srgbClr>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Oval 12">
              <a:hlinkClick xmlns:r="http://schemas.openxmlformats.org/officeDocument/2006/relationships" r:id="rId3"/>
            </xdr:cNvPr>
            <xdr:cNvSpPr>
              <a:spLocks noChangeArrowheads="1"/>
            </xdr:cNvSpPr>
          </xdr:nvSpPr>
          <xdr:spPr bwMode="auto">
            <a:xfrm>
              <a:off x="3006935" y="3426937"/>
              <a:ext cx="3063163" cy="3225403"/>
            </a:xfrm>
            <a:prstGeom prst="ellipse">
              <a:avLst/>
            </a:prstGeom>
            <a:solidFill>
              <a:srgbClr val="FFFF00">
                <a:alpha val="20000"/>
              </a:srgbClr>
            </a:solidFill>
            <a:ln>
              <a:noFill/>
            </a:ln>
            <a:extLst>
              <a:ext uri="{91240B29-F687-4f45-9708-019B960494DF}">
                <a14:hiddenLine xmlns:a14="http://schemas.microsoft.com/office/drawing/2010/main" w="9525">
                  <a:solidFill>
                    <a:srgbClr val="000000"/>
                  </a:solidFill>
                  <a:round/>
                  <a:headEnd/>
                  <a:tailEnd/>
                </a14:hiddenLine>
              </a:ext>
            </a:extLst>
          </xdr:spPr>
        </xdr:sp>
        <xdr:grpSp>
          <xdr:nvGrpSpPr>
            <xdr:cNvPr id="10" name="Group 15"/>
            <xdr:cNvGrpSpPr>
              <a:grpSpLocks/>
            </xdr:cNvGrpSpPr>
          </xdr:nvGrpSpPr>
          <xdr:grpSpPr bwMode="auto">
            <a:xfrm>
              <a:off x="682625" y="3443065"/>
              <a:ext cx="3078556" cy="3225403"/>
              <a:chOff x="48" y="151"/>
              <a:chExt cx="200" cy="200"/>
            </a:xfrm>
          </xdr:grpSpPr>
          <xdr:sp macro="" textlink="">
            <xdr:nvSpPr>
              <xdr:cNvPr id="17" name="Oval 3"/>
              <xdr:cNvSpPr>
                <a:spLocks noChangeArrowheads="1"/>
              </xdr:cNvSpPr>
            </xdr:nvSpPr>
            <xdr:spPr bwMode="auto">
              <a:xfrm>
                <a:off x="48" y="151"/>
                <a:ext cx="200" cy="2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Text Box 4"/>
              <xdr:cNvSpPr txBox="1">
                <a:spLocks noChangeArrowheads="1"/>
              </xdr:cNvSpPr>
            </xdr:nvSpPr>
            <xdr:spPr bwMode="auto">
              <a:xfrm>
                <a:off x="48" y="231"/>
                <a:ext cx="198" cy="50"/>
              </a:xfrm>
              <a:prstGeom prst="rect">
                <a:avLst/>
              </a:prstGeom>
              <a:noFill/>
              <a:ln w="9525">
                <a:noFill/>
                <a:miter lim="800000"/>
                <a:headEnd/>
                <a:tailEnd/>
              </a:ln>
            </xdr:spPr>
            <xdr:txBody>
              <a:bodyPr vertOverflow="clip" wrap="square" lIns="91440" tIns="45720" rIns="91440" bIns="45720" anchor="t" upright="1"/>
              <a:lstStyle/>
              <a:p>
                <a:pPr algn="ctr" rtl="0">
                  <a:lnSpc>
                    <a:spcPts val="2400"/>
                  </a:lnSpc>
                  <a:spcBef>
                    <a:spcPts val="0"/>
                  </a:spcBef>
                  <a:spcAft>
                    <a:spcPts val="600"/>
                  </a:spcAft>
                  <a:defRPr sz="1000"/>
                </a:pPr>
                <a:r>
                  <a:rPr lang="en-US" sz="2400" b="1" i="0" u="none" strike="noStrike" baseline="0">
                    <a:solidFill>
                      <a:srgbClr val="0D0F11"/>
                    </a:solidFill>
                    <a:latin typeface="Arial"/>
                    <a:cs typeface="Arial"/>
                  </a:rPr>
                  <a:t>Systems for Management</a:t>
                </a:r>
              </a:p>
              <a:p>
                <a:pPr algn="ctr" rtl="0">
                  <a:lnSpc>
                    <a:spcPts val="2000"/>
                  </a:lnSpc>
                  <a:defRPr sz="1000"/>
                </a:pPr>
                <a:endParaRPr lang="en-US" sz="2400" b="1" i="0" u="none" strike="noStrike" baseline="0">
                  <a:solidFill>
                    <a:srgbClr val="0D0F11"/>
                  </a:solidFill>
                  <a:latin typeface="Arial"/>
                  <a:cs typeface="Arial"/>
                </a:endParaRPr>
              </a:p>
            </xdr:txBody>
          </xdr:sp>
        </xdr:grpSp>
        <xdr:grpSp>
          <xdr:nvGrpSpPr>
            <xdr:cNvPr id="11" name="Group 14"/>
            <xdr:cNvGrpSpPr>
              <a:grpSpLocks/>
            </xdr:cNvGrpSpPr>
          </xdr:nvGrpSpPr>
          <xdr:grpSpPr bwMode="auto">
            <a:xfrm>
              <a:off x="3022328" y="3443065"/>
              <a:ext cx="3078556" cy="3225403"/>
              <a:chOff x="200" y="151"/>
              <a:chExt cx="200" cy="200"/>
            </a:xfrm>
          </xdr:grpSpPr>
          <xdr:sp macro="" textlink="">
            <xdr:nvSpPr>
              <xdr:cNvPr id="15" name="Oval 6"/>
              <xdr:cNvSpPr>
                <a:spLocks noChangeArrowheads="1"/>
              </xdr:cNvSpPr>
            </xdr:nvSpPr>
            <xdr:spPr bwMode="auto">
              <a:xfrm>
                <a:off x="200" y="151"/>
                <a:ext cx="200" cy="2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Text Box 7"/>
              <xdr:cNvSpPr txBox="1">
                <a:spLocks noChangeArrowheads="1"/>
              </xdr:cNvSpPr>
            </xdr:nvSpPr>
            <xdr:spPr bwMode="auto">
              <a:xfrm>
                <a:off x="213" y="228"/>
                <a:ext cx="186" cy="50"/>
              </a:xfrm>
              <a:prstGeom prst="rect">
                <a:avLst/>
              </a:prstGeom>
              <a:noFill/>
              <a:ln w="9525">
                <a:noFill/>
                <a:miter lim="800000"/>
                <a:headEnd/>
                <a:tailEnd/>
              </a:ln>
            </xdr:spPr>
            <xdr:txBody>
              <a:bodyPr vertOverflow="clip" wrap="square" lIns="91440" tIns="45720" rIns="91440" bIns="45720" anchor="t" upright="1"/>
              <a:lstStyle/>
              <a:p>
                <a:pPr algn="ctr" rtl="0">
                  <a:lnSpc>
                    <a:spcPts val="2400"/>
                  </a:lnSpc>
                  <a:spcAft>
                    <a:spcPts val="600"/>
                  </a:spcAft>
                  <a:defRPr sz="1000"/>
                </a:pPr>
                <a:r>
                  <a:rPr lang="en-US" sz="2400" b="1" i="0" u="none" strike="noStrike" baseline="0">
                    <a:solidFill>
                      <a:srgbClr val="0D0F11"/>
                    </a:solidFill>
                    <a:latin typeface="Arial"/>
                    <a:cs typeface="Arial"/>
                  </a:rPr>
                  <a:t>Operating</a:t>
                </a:r>
              </a:p>
              <a:p>
                <a:pPr algn="ctr" rtl="0">
                  <a:lnSpc>
                    <a:spcPts val="2400"/>
                  </a:lnSpc>
                  <a:spcAft>
                    <a:spcPts val="600"/>
                  </a:spcAft>
                  <a:defRPr sz="1000"/>
                </a:pPr>
                <a:r>
                  <a:rPr lang="en-US" sz="2400" b="1" i="0" u="none" strike="noStrike" baseline="0">
                    <a:solidFill>
                      <a:srgbClr val="0D0F11"/>
                    </a:solidFill>
                    <a:latin typeface="Arial"/>
                    <a:cs typeface="Arial"/>
                  </a:rPr>
                  <a:t>Processes</a:t>
                </a:r>
              </a:p>
              <a:p>
                <a:pPr algn="ctr" rtl="0">
                  <a:spcAft>
                    <a:spcPts val="600"/>
                  </a:spcAft>
                  <a:defRPr sz="1000"/>
                </a:pPr>
                <a:endParaRPr lang="en-US" sz="2400" b="1" i="0" u="none" strike="noStrike" baseline="0">
                  <a:solidFill>
                    <a:srgbClr val="0D0F11"/>
                  </a:solidFill>
                  <a:latin typeface="Arial"/>
                  <a:cs typeface="Arial"/>
                </a:endParaRPr>
              </a:p>
            </xdr:txBody>
          </xdr:sp>
        </xdr:grpSp>
        <xdr:grpSp>
          <xdr:nvGrpSpPr>
            <xdr:cNvPr id="12" name="Group 8"/>
            <xdr:cNvGrpSpPr>
              <a:grpSpLocks/>
            </xdr:cNvGrpSpPr>
          </xdr:nvGrpSpPr>
          <xdr:grpSpPr bwMode="auto">
            <a:xfrm>
              <a:off x="1852476" y="1120774"/>
              <a:ext cx="3078556" cy="3225403"/>
              <a:chOff x="3264" y="1920"/>
              <a:chExt cx="1200" cy="1200"/>
            </a:xfrm>
          </xdr:grpSpPr>
          <xdr:sp macro="" textlink="">
            <xdr:nvSpPr>
              <xdr:cNvPr id="13" name="Oval 9"/>
              <xdr:cNvSpPr>
                <a:spLocks noChangeArrowheads="1"/>
              </xdr:cNvSpPr>
            </xdr:nvSpPr>
            <xdr:spPr bwMode="auto">
              <a:xfrm>
                <a:off x="3264" y="1920"/>
                <a:ext cx="1200" cy="12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Text Box 10"/>
              <xdr:cNvSpPr txBox="1">
                <a:spLocks noChangeArrowheads="1"/>
              </xdr:cNvSpPr>
            </xdr:nvSpPr>
            <xdr:spPr bwMode="auto">
              <a:xfrm>
                <a:off x="3314" y="2394"/>
                <a:ext cx="1110" cy="314"/>
              </a:xfrm>
              <a:prstGeom prst="rect">
                <a:avLst/>
              </a:prstGeom>
              <a:noFill/>
              <a:ln w="9525">
                <a:noFill/>
                <a:miter lim="800000"/>
                <a:headEnd/>
                <a:tailEnd/>
              </a:ln>
            </xdr:spPr>
            <xdr:txBody>
              <a:bodyPr vertOverflow="clip" wrap="square" lIns="91440" tIns="45720" rIns="91440" bIns="45720" anchor="t" upright="1"/>
              <a:lstStyle/>
              <a:p>
                <a:pPr algn="ctr" rtl="0">
                  <a:lnSpc>
                    <a:spcPts val="2400"/>
                  </a:lnSpc>
                  <a:spcBef>
                    <a:spcPts val="600"/>
                  </a:spcBef>
                  <a:defRPr sz="1000"/>
                </a:pPr>
                <a:r>
                  <a:rPr lang="en-US" sz="2400" b="1" i="0" u="none" strike="noStrike" baseline="0">
                    <a:solidFill>
                      <a:srgbClr val="0D0F11"/>
                    </a:solidFill>
                    <a:latin typeface="Arial"/>
                    <a:cs typeface="Arial"/>
                  </a:rPr>
                  <a:t>Business</a:t>
                </a:r>
              </a:p>
              <a:p>
                <a:pPr algn="ctr" rtl="0">
                  <a:lnSpc>
                    <a:spcPts val="2400"/>
                  </a:lnSpc>
                  <a:spcBef>
                    <a:spcPts val="600"/>
                  </a:spcBef>
                  <a:defRPr sz="1000"/>
                </a:pPr>
                <a:r>
                  <a:rPr lang="en-US" sz="2400" b="1" i="0" u="none" strike="noStrike" baseline="0">
                    <a:solidFill>
                      <a:srgbClr val="0D0F11"/>
                    </a:solidFill>
                    <a:latin typeface="Arial"/>
                    <a:cs typeface="Arial"/>
                  </a:rPr>
                  <a:t>Model</a:t>
                </a:r>
              </a:p>
              <a:p>
                <a:pPr algn="ctr" rtl="0">
                  <a:lnSpc>
                    <a:spcPts val="2000"/>
                  </a:lnSpc>
                  <a:defRPr sz="1000"/>
                </a:pPr>
                <a:endParaRPr lang="en-US" sz="2400" b="1" i="0" u="none" strike="noStrike" baseline="0">
                  <a:solidFill>
                    <a:srgbClr val="0D0F11"/>
                  </a:solidFill>
                  <a:latin typeface="Arial"/>
                  <a:cs typeface="Arial"/>
                </a:endParaRPr>
              </a:p>
            </xdr:txBody>
          </xdr:sp>
        </xdr:grpSp>
      </xdr:grpSp>
    </xdr:grpSp>
    <xdr:clientData/>
  </xdr:twoCellAnchor>
  <xdr:twoCellAnchor>
    <xdr:from>
      <xdr:col>1</xdr:col>
      <xdr:colOff>0</xdr:colOff>
      <xdr:row>26</xdr:row>
      <xdr:rowOff>163633</xdr:rowOff>
    </xdr:from>
    <xdr:to>
      <xdr:col>7</xdr:col>
      <xdr:colOff>8548</xdr:colOff>
      <xdr:row>43</xdr:row>
      <xdr:rowOff>174625</xdr:rowOff>
    </xdr:to>
    <xdr:sp macro="" textlink="">
      <xdr:nvSpPr>
        <xdr:cNvPr id="22" name="Schema"/>
        <xdr:cNvSpPr txBox="1"/>
      </xdr:nvSpPr>
      <xdr:spPr>
        <a:xfrm>
          <a:off x="444500" y="6989883"/>
          <a:ext cx="14216673" cy="3884492"/>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pitchFamily="34" charset="0"/>
              <a:cs typeface="Arial" pitchFamily="34" charset="0"/>
            </a:rPr>
            <a:t>Assess Your Readiness for the World of Business</a:t>
          </a:r>
          <a:endParaRPr lang="en-US" sz="1800" b="0" i="0" u="none" strike="noStrike" baseline="0">
            <a:solidFill>
              <a:srgbClr val="0D0F11"/>
            </a:solidFill>
            <a:latin typeface="Arial" pitchFamily="34" charset="0"/>
            <a:cs typeface="Arial" pitchFamily="34" charset="0"/>
          </a:endParaRPr>
        </a:p>
        <a:p>
          <a:pPr algn="l" rtl="0">
            <a:spcAft>
              <a:spcPts val="1200"/>
            </a:spcAft>
            <a:defRPr sz="1000"/>
          </a:pPr>
          <a:r>
            <a:rPr lang="en-US" sz="1800" b="0" i="0" u="none" strike="noStrike" baseline="0">
              <a:solidFill>
                <a:srgbClr val="0D0F11"/>
              </a:solidFill>
              <a:latin typeface="Arial" pitchFamily="34" charset="0"/>
              <a:cs typeface="Arial" pitchFamily="34" charset="0"/>
            </a:rPr>
            <a:t>This page depicts schematically some of the key aspects of a business structure. Every organization needs a </a:t>
          </a:r>
          <a:r>
            <a:rPr lang="en-US" sz="1800" b="1" i="1" u="none" strike="noStrike" baseline="0">
              <a:solidFill>
                <a:srgbClr val="0D0F11"/>
              </a:solidFill>
              <a:latin typeface="Arial" pitchFamily="34" charset="0"/>
              <a:cs typeface="Arial" pitchFamily="34" charset="0"/>
            </a:rPr>
            <a:t>'business model</a:t>
          </a:r>
          <a:r>
            <a:rPr lang="en-US" sz="1800" b="0" i="0" u="none" strike="noStrike" baseline="0">
              <a:solidFill>
                <a:srgbClr val="0D0F11"/>
              </a:solidFill>
              <a:latin typeface="Arial" pitchFamily="34" charset="0"/>
              <a:cs typeface="Arial" pitchFamily="34" charset="0"/>
            </a:rPr>
            <a:t>,' describing why it exists and how it serves its customers. For commercial enterprises, this describes how it makes money. Secondly, it needs </a:t>
          </a:r>
          <a:r>
            <a:rPr lang="en-US" sz="1800" b="1" i="1" u="none" strike="noStrike" baseline="0">
              <a:solidFill>
                <a:srgbClr val="0D0F11"/>
              </a:solidFill>
              <a:latin typeface="Arial" pitchFamily="34" charset="0"/>
              <a:cs typeface="Arial" pitchFamily="34" charset="0"/>
            </a:rPr>
            <a:t>sound management in a sound structure</a:t>
          </a:r>
          <a:r>
            <a:rPr lang="en-US" sz="1800" b="0" i="0" u="none" strike="noStrike" baseline="0">
              <a:solidFill>
                <a:srgbClr val="0D0F11"/>
              </a:solidFill>
              <a:latin typeface="Arial" pitchFamily="34" charset="0"/>
              <a:cs typeface="Arial" pitchFamily="34" charset="0"/>
            </a:rPr>
            <a:t>. Thirdly, it requires </a:t>
          </a:r>
          <a:r>
            <a:rPr lang="en-US" sz="1800" b="1" i="1" u="none" strike="noStrike" baseline="0">
              <a:solidFill>
                <a:srgbClr val="0D0F11"/>
              </a:solidFill>
              <a:latin typeface="Arial" pitchFamily="34" charset="0"/>
              <a:cs typeface="Arial" pitchFamily="34" charset="0"/>
            </a:rPr>
            <a:t>processes</a:t>
          </a:r>
          <a:r>
            <a:rPr lang="en-US" sz="1800" b="0" i="0" u="none" strike="noStrike" baseline="0">
              <a:solidFill>
                <a:srgbClr val="0D0F11"/>
              </a:solidFill>
              <a:latin typeface="Arial" pitchFamily="34" charset="0"/>
              <a:cs typeface="Arial" pitchFamily="34" charset="0"/>
            </a:rPr>
            <a:t> that effectively and efficiently execute its business model. For each of these aspects of business, some key attributes have been defined. Key attributes vary by business, but this set is generally useful as a starting point for analyzing readiness or improvement opportunities for any entrepreneurial opportunity.</a:t>
          </a:r>
        </a:p>
        <a:p>
          <a:pPr algn="l" rtl="0">
            <a:spcAft>
              <a:spcPts val="1200"/>
            </a:spcAft>
            <a:defRPr sz="1000"/>
          </a:pPr>
          <a:r>
            <a:rPr lang="en-US" sz="1800" b="0" i="0" u="none" strike="noStrike" baseline="0">
              <a:solidFill>
                <a:srgbClr val="0D0F11"/>
              </a:solidFill>
              <a:latin typeface="Arial" pitchFamily="34" charset="0"/>
              <a:cs typeface="Arial" pitchFamily="34" charset="0"/>
            </a:rPr>
            <a:t>For each attribute, a set of five maturity descriptors will help you identify weaknesses and determine where to focus as you set up your new venture or work to improve it. Each attribute should be evaluated in terms of how well it needs to be executed. Descriptors on the grids shown suggest a progressively better executed (more mature) operation (1 is low, 5 is high). You are encouraged to discuss this with mentors, investors, and potential partners as you complete this self-assessment. Many new entrepreneurs will find this exercise highly educational. </a:t>
          </a:r>
        </a:p>
      </xdr:txBody>
    </xdr:sp>
    <xdr:clientData/>
  </xdr:twoCellAnchor>
  <xdr:twoCellAnchor editAs="oneCell">
    <xdr:from>
      <xdr:col>5</xdr:col>
      <xdr:colOff>101600</xdr:colOff>
      <xdr:row>0</xdr:row>
      <xdr:rowOff>114300</xdr:rowOff>
    </xdr:from>
    <xdr:to>
      <xdr:col>6</xdr:col>
      <xdr:colOff>3263900</xdr:colOff>
      <xdr:row>0</xdr:row>
      <xdr:rowOff>444500</xdr:rowOff>
    </xdr:to>
    <xdr:sp macro="" textlink="">
      <xdr:nvSpPr>
        <xdr:cNvPr id="23" name="Schematic" hidden="1">
          <a:extLst>
            <a:ext uri="{63B3BB69-23CF-44E3-9099-C40C66FF867C}">
              <a14:compatExt xmlns:a14="http://schemas.microsoft.com/office/drawing/2010/main" spid="_x0000_s5870878"/>
            </a:ext>
          </a:extLst>
        </xdr:cNvPr>
        <xdr:cNvSpPr/>
      </xdr:nvSpPr>
      <xdr:spPr>
        <a:xfrm>
          <a:off x="4140200" y="114300"/>
          <a:ext cx="1244600" cy="38100"/>
        </a:xfrm>
        <a:prstGeom prst="rect">
          <a:avLst/>
        </a:prstGeom>
      </xdr:spPr>
    </xdr:sp>
    <xdr:clientData/>
  </xdr:twoCellAnchor>
  <xdr:twoCellAnchor>
    <xdr:from>
      <xdr:col>0</xdr:col>
      <xdr:colOff>0</xdr:colOff>
      <xdr:row>0</xdr:row>
      <xdr:rowOff>158750</xdr:rowOff>
    </xdr:from>
    <xdr:to>
      <xdr:col>6</xdr:col>
      <xdr:colOff>7540625</xdr:colOff>
      <xdr:row>0</xdr:row>
      <xdr:rowOff>866636</xdr:rowOff>
    </xdr:to>
    <xdr:grpSp>
      <xdr:nvGrpSpPr>
        <xdr:cNvPr id="36" name="Group 35"/>
        <xdr:cNvGrpSpPr/>
      </xdr:nvGrpSpPr>
      <xdr:grpSpPr>
        <a:xfrm>
          <a:off x="0" y="158750"/>
          <a:ext cx="14303375" cy="707886"/>
          <a:chOff x="0" y="0"/>
          <a:chExt cx="14303375" cy="707886"/>
        </a:xfrm>
      </xdr:grpSpPr>
      <xdr:sp macro="" textlink="">
        <xdr:nvSpPr>
          <xdr:cNvPr id="38" name="TextBox 37"/>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Vision Tool for Self-Assessment</a:t>
            </a:r>
          </a:p>
        </xdr:txBody>
      </xdr:sp>
      <xdr:grpSp>
        <xdr:nvGrpSpPr>
          <xdr:cNvPr id="39" name="Group 38"/>
          <xdr:cNvGrpSpPr/>
        </xdr:nvGrpSpPr>
        <xdr:grpSpPr>
          <a:xfrm>
            <a:off x="10302875" y="0"/>
            <a:ext cx="4000500" cy="603250"/>
            <a:chOff x="1231900" y="2944298"/>
            <a:chExt cx="4330700" cy="719667"/>
          </a:xfrm>
        </xdr:grpSpPr>
        <xdr:grpSp>
          <xdr:nvGrpSpPr>
            <xdr:cNvPr id="40" name="Group 39"/>
            <xdr:cNvGrpSpPr/>
          </xdr:nvGrpSpPr>
          <xdr:grpSpPr>
            <a:xfrm>
              <a:off x="1231900" y="2944298"/>
              <a:ext cx="4330700" cy="719667"/>
              <a:chOff x="1231900" y="3987800"/>
              <a:chExt cx="4330700" cy="719667"/>
            </a:xfrm>
          </xdr:grpSpPr>
          <xdr:sp macro="" textlink="">
            <xdr:nvSpPr>
              <xdr:cNvPr id="47" name="Left-Right Arrow 46"/>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48" name="Group 47"/>
              <xdr:cNvGrpSpPr/>
            </xdr:nvGrpSpPr>
            <xdr:grpSpPr>
              <a:xfrm>
                <a:off x="1231900" y="3987800"/>
                <a:ext cx="4330700" cy="719667"/>
                <a:chOff x="1231900" y="3987800"/>
                <a:chExt cx="4330700" cy="863600"/>
              </a:xfrm>
            </xdr:grpSpPr>
            <xdr:sp macro="" textlink="">
              <xdr:nvSpPr>
                <xdr:cNvPr id="49" name="Left-Right Arrow 48"/>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50" name="Straight Connector 49"/>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51" name="Straight Connector 50"/>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44" name="TextBox 43">
              <a:hlinkClick xmlns:r="http://schemas.openxmlformats.org/officeDocument/2006/relationships" r:id="rId4"/>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45" name="TextBox 44">
              <a:hlinkClick xmlns:r="http://schemas.openxmlformats.org/officeDocument/2006/relationships" r:id="rId5"/>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46" name="TextBox 45">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xdr:row>
      <xdr:rowOff>269875</xdr:rowOff>
    </xdr:from>
    <xdr:to>
      <xdr:col>3</xdr:col>
      <xdr:colOff>0</xdr:colOff>
      <xdr:row>7</xdr:row>
      <xdr:rowOff>819149</xdr:rowOff>
    </xdr:to>
    <xdr:sp macro="" textlink="">
      <xdr:nvSpPr>
        <xdr:cNvPr id="2" name="Rectangle 1"/>
        <xdr:cNvSpPr>
          <a:spLocks noChangeArrowheads="1"/>
        </xdr:cNvSpPr>
      </xdr:nvSpPr>
      <xdr:spPr bwMode="auto">
        <a:xfrm>
          <a:off x="0" y="460375"/>
          <a:ext cx="1346200" cy="765174"/>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8</xdr:row>
      <xdr:rowOff>0</xdr:rowOff>
    </xdr:from>
    <xdr:to>
      <xdr:col>3</xdr:col>
      <xdr:colOff>0</xdr:colOff>
      <xdr:row>8</xdr:row>
      <xdr:rowOff>0</xdr:rowOff>
    </xdr:to>
    <xdr:sp macro="" textlink="">
      <xdr:nvSpPr>
        <xdr:cNvPr id="3" name="Rectangle 2"/>
        <xdr:cNvSpPr>
          <a:spLocks noChangeArrowheads="1"/>
        </xdr:cNvSpPr>
      </xdr:nvSpPr>
      <xdr:spPr bwMode="auto">
        <a:xfrm>
          <a:off x="0" y="1219200"/>
          <a:ext cx="13462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8</xdr:row>
      <xdr:rowOff>0</xdr:rowOff>
    </xdr:from>
    <xdr:to>
      <xdr:col>3</xdr:col>
      <xdr:colOff>0</xdr:colOff>
      <xdr:row>8</xdr:row>
      <xdr:rowOff>0</xdr:rowOff>
    </xdr:to>
    <xdr:sp macro="" textlink="">
      <xdr:nvSpPr>
        <xdr:cNvPr id="4" name="Rectangle 3"/>
        <xdr:cNvSpPr>
          <a:spLocks noChangeArrowheads="1"/>
        </xdr:cNvSpPr>
      </xdr:nvSpPr>
      <xdr:spPr bwMode="auto">
        <a:xfrm>
          <a:off x="0" y="1219200"/>
          <a:ext cx="1346200" cy="0"/>
        </a:xfrm>
        <a:prstGeom prst="rect">
          <a:avLst/>
        </a:prstGeom>
        <a:solidFill>
          <a:srgbClr val="FFFF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9</xdr:row>
      <xdr:rowOff>25989</xdr:rowOff>
    </xdr:from>
    <xdr:to>
      <xdr:col>4</xdr:col>
      <xdr:colOff>1181726</xdr:colOff>
      <xdr:row>22</xdr:row>
      <xdr:rowOff>0</xdr:rowOff>
    </xdr:to>
    <xdr:sp macro="" textlink="">
      <xdr:nvSpPr>
        <xdr:cNvPr id="23" name="BusMod"/>
        <xdr:cNvSpPr txBox="1"/>
      </xdr:nvSpPr>
      <xdr:spPr>
        <a:xfrm>
          <a:off x="444500" y="5772739"/>
          <a:ext cx="6356976" cy="2291761"/>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none" strike="noStrike" baseline="0">
              <a:solidFill>
                <a:srgbClr val="0D0F11"/>
              </a:solidFill>
              <a:latin typeface="Arial"/>
              <a:cs typeface="Arial"/>
            </a:rPr>
            <a:t>What to Look for in a </a:t>
          </a:r>
          <a:r>
            <a:rPr lang="en-US" sz="2000" b="1" i="1" u="sng" strike="noStrike" baseline="0">
              <a:solidFill>
                <a:srgbClr val="0D0F11"/>
              </a:solidFill>
              <a:latin typeface="Arial"/>
              <a:cs typeface="Arial"/>
            </a:rPr>
            <a:t>Business Model</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Clarity</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Broad understanding and alignment with cultural norms </a:t>
          </a:r>
        </a:p>
        <a:p>
          <a:pPr marL="285750" indent="-285750" algn="l" rtl="0">
            <a:spcAft>
              <a:spcPts val="1200"/>
            </a:spcAft>
            <a:buFont typeface="Courier New" pitchFamily="49" charset="0"/>
            <a:buChar char="o"/>
            <a:defRPr sz="1000"/>
          </a:pPr>
          <a:r>
            <a:rPr lang="en-US" sz="1800" b="0" i="0" u="none" strike="noStrike" baseline="0">
              <a:solidFill>
                <a:srgbClr val="0D0F11"/>
              </a:solidFill>
              <a:latin typeface="Arial"/>
              <a:cs typeface="Arial"/>
            </a:rPr>
            <a:t>Resource allocation to each attribute</a:t>
          </a:r>
        </a:p>
        <a:p>
          <a:pPr marL="0" indent="0" algn="l" rtl="0">
            <a:buFontTx/>
            <a:buNone/>
            <a:defRPr sz="1000"/>
          </a:pPr>
          <a:r>
            <a:rPr lang="en-US" sz="1800" b="0" i="0" u="none" strike="noStrike" baseline="0">
              <a:solidFill>
                <a:srgbClr val="0D0F11"/>
              </a:solidFill>
              <a:latin typeface="Arial"/>
              <a:cs typeface="Arial"/>
            </a:rPr>
            <a:t>The key question is: Are you positioning yourself for maximum success in your industry?</a:t>
          </a:r>
        </a:p>
        <a:p>
          <a:pPr marL="0" indent="0" algn="l" rtl="0">
            <a:buFontTx/>
            <a:buNone/>
            <a:defRPr sz="1000"/>
          </a:pPr>
          <a:endParaRPr lang="en-US" sz="1800" b="0" i="0" u="none" strike="noStrike" baseline="0">
            <a:solidFill>
              <a:srgbClr val="0D0F11"/>
            </a:solidFill>
            <a:latin typeface="Arial"/>
            <a:cs typeface="Arial"/>
          </a:endParaRPr>
        </a:p>
      </xdr:txBody>
    </xdr:sp>
    <xdr:clientData/>
  </xdr:twoCellAnchor>
  <xdr:twoCellAnchor editAs="oneCell">
    <xdr:from>
      <xdr:col>5</xdr:col>
      <xdr:colOff>101600</xdr:colOff>
      <xdr:row>0</xdr:row>
      <xdr:rowOff>279400</xdr:rowOff>
    </xdr:from>
    <xdr:to>
      <xdr:col>7</xdr:col>
      <xdr:colOff>0</xdr:colOff>
      <xdr:row>0</xdr:row>
      <xdr:rowOff>635000</xdr:rowOff>
    </xdr:to>
    <xdr:sp macro="" textlink="">
      <xdr:nvSpPr>
        <xdr:cNvPr id="24" name="Bus_Mod" hidden="1">
          <a:extLst>
            <a:ext uri="{63B3BB69-23CF-44E3-9099-C40C66FF867C}">
              <a14:compatExt xmlns:a14="http://schemas.microsoft.com/office/drawing/2010/main" spid="_x0000_s5871880"/>
            </a:ext>
          </a:extLst>
        </xdr:cNvPr>
        <xdr:cNvSpPr/>
      </xdr:nvSpPr>
      <xdr:spPr>
        <a:xfrm>
          <a:off x="2794000" y="152400"/>
          <a:ext cx="1244600" cy="0"/>
        </a:xfrm>
        <a:prstGeom prst="rect">
          <a:avLst/>
        </a:prstGeom>
      </xdr:spPr>
    </xdr:sp>
    <xdr:clientData/>
  </xdr:twoCellAnchor>
  <xdr:twoCellAnchor>
    <xdr:from>
      <xdr:col>0</xdr:col>
      <xdr:colOff>0</xdr:colOff>
      <xdr:row>0</xdr:row>
      <xdr:rowOff>158750</xdr:rowOff>
    </xdr:from>
    <xdr:to>
      <xdr:col>7</xdr:col>
      <xdr:colOff>2111375</xdr:colOff>
      <xdr:row>0</xdr:row>
      <xdr:rowOff>866636</xdr:rowOff>
    </xdr:to>
    <xdr:grpSp>
      <xdr:nvGrpSpPr>
        <xdr:cNvPr id="18" name="Group 17"/>
        <xdr:cNvGrpSpPr/>
      </xdr:nvGrpSpPr>
      <xdr:grpSpPr>
        <a:xfrm>
          <a:off x="0" y="158750"/>
          <a:ext cx="14303375" cy="707886"/>
          <a:chOff x="0" y="0"/>
          <a:chExt cx="14303375" cy="707886"/>
        </a:xfrm>
      </xdr:grpSpPr>
      <xdr:sp macro="" textlink="">
        <xdr:nvSpPr>
          <xdr:cNvPr id="19" name="TextBox 18"/>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Business Model</a:t>
            </a:r>
          </a:p>
        </xdr:txBody>
      </xdr:sp>
      <xdr:grpSp>
        <xdr:nvGrpSpPr>
          <xdr:cNvPr id="20" name="Group 19"/>
          <xdr:cNvGrpSpPr/>
        </xdr:nvGrpSpPr>
        <xdr:grpSpPr>
          <a:xfrm>
            <a:off x="10302875" y="0"/>
            <a:ext cx="4000500" cy="603250"/>
            <a:chOff x="1231900" y="2944298"/>
            <a:chExt cx="4330700" cy="719667"/>
          </a:xfrm>
        </xdr:grpSpPr>
        <xdr:grpSp>
          <xdr:nvGrpSpPr>
            <xdr:cNvPr id="21" name="Group 20"/>
            <xdr:cNvGrpSpPr/>
          </xdr:nvGrpSpPr>
          <xdr:grpSpPr>
            <a:xfrm>
              <a:off x="1231900" y="2944298"/>
              <a:ext cx="4330700" cy="719667"/>
              <a:chOff x="1231900" y="3987800"/>
              <a:chExt cx="4330700" cy="719667"/>
            </a:xfrm>
          </xdr:grpSpPr>
          <xdr:sp macro="" textlink="">
            <xdr:nvSpPr>
              <xdr:cNvPr id="27" name="Left-Right Arrow 26"/>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8" name="Group 27"/>
              <xdr:cNvGrpSpPr/>
            </xdr:nvGrpSpPr>
            <xdr:grpSpPr>
              <a:xfrm>
                <a:off x="1231900" y="3987800"/>
                <a:ext cx="4330700" cy="719667"/>
                <a:chOff x="1231900" y="3987800"/>
                <a:chExt cx="4330700" cy="863600"/>
              </a:xfrm>
            </xdr:grpSpPr>
            <xdr:sp macro="" textlink="">
              <xdr:nvSpPr>
                <xdr:cNvPr id="29" name="Left-Right Arrow 28"/>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0" name="Straight Connector 29"/>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1" name="Straight Connector 30"/>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2" name="TextBox 2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5" name="TextBox 24">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6" name="TextBox 25">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3</xdr:row>
      <xdr:rowOff>0</xdr:rowOff>
    </xdr:to>
    <xdr:sp macro="" textlink="">
      <xdr:nvSpPr>
        <xdr:cNvPr id="2" name="Rectangle 1"/>
        <xdr:cNvSpPr>
          <a:spLocks noChangeArrowheads="1"/>
        </xdr:cNvSpPr>
      </xdr:nvSpPr>
      <xdr:spPr bwMode="auto">
        <a:xfrm>
          <a:off x="0" y="457200"/>
          <a:ext cx="13462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9525</xdr:rowOff>
    </xdr:from>
    <xdr:to>
      <xdr:col>3</xdr:col>
      <xdr:colOff>0</xdr:colOff>
      <xdr:row>11</xdr:row>
      <xdr:rowOff>9525</xdr:rowOff>
    </xdr:to>
    <xdr:sp macro="" textlink="">
      <xdr:nvSpPr>
        <xdr:cNvPr id="3" name="Rectangle 2"/>
        <xdr:cNvSpPr>
          <a:spLocks noChangeArrowheads="1"/>
        </xdr:cNvSpPr>
      </xdr:nvSpPr>
      <xdr:spPr bwMode="auto">
        <a:xfrm>
          <a:off x="0" y="466725"/>
          <a:ext cx="1346200" cy="121920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11</xdr:row>
      <xdr:rowOff>0</xdr:rowOff>
    </xdr:from>
    <xdr:to>
      <xdr:col>3</xdr:col>
      <xdr:colOff>0</xdr:colOff>
      <xdr:row>11</xdr:row>
      <xdr:rowOff>0</xdr:rowOff>
    </xdr:to>
    <xdr:sp macro="" textlink="">
      <xdr:nvSpPr>
        <xdr:cNvPr id="4" name="Rectangle 3"/>
        <xdr:cNvSpPr>
          <a:spLocks noChangeArrowheads="1"/>
        </xdr:cNvSpPr>
      </xdr:nvSpPr>
      <xdr:spPr bwMode="auto">
        <a:xfrm>
          <a:off x="0" y="1676400"/>
          <a:ext cx="1346200" cy="0"/>
        </a:xfrm>
        <a:prstGeom prst="rect">
          <a:avLst/>
        </a:prstGeom>
        <a:solidFill>
          <a:srgbClr val="FFFF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12</xdr:row>
      <xdr:rowOff>44657</xdr:rowOff>
    </xdr:from>
    <xdr:to>
      <xdr:col>4</xdr:col>
      <xdr:colOff>1098341</xdr:colOff>
      <xdr:row>28</xdr:row>
      <xdr:rowOff>0</xdr:rowOff>
    </xdr:to>
    <xdr:sp macro="" textlink="">
      <xdr:nvSpPr>
        <xdr:cNvPr id="23" name="Mgmt_Sys"/>
        <xdr:cNvSpPr txBox="1"/>
      </xdr:nvSpPr>
      <xdr:spPr>
        <a:xfrm>
          <a:off x="444500" y="8950532"/>
          <a:ext cx="6273591" cy="2622343"/>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lnSpc>
              <a:spcPct val="100000"/>
            </a:lnSpc>
            <a:spcBef>
              <a:spcPts val="0"/>
            </a:spcBef>
            <a:spcAft>
              <a:spcPts val="1200"/>
            </a:spcAft>
            <a:defRPr sz="1000"/>
          </a:pPr>
          <a:r>
            <a:rPr lang="en-US" sz="2000" b="1" i="1" u="none" strike="noStrike" baseline="0">
              <a:solidFill>
                <a:srgbClr val="0D0F11"/>
              </a:solidFill>
              <a:latin typeface="Arial"/>
              <a:cs typeface="Arial"/>
            </a:rPr>
            <a:t>What to Look for in </a:t>
          </a:r>
          <a:r>
            <a:rPr lang="en-US" sz="2000" b="1" i="1" u="sng" strike="noStrike" baseline="0">
              <a:solidFill>
                <a:srgbClr val="0D0F11"/>
              </a:solidFill>
              <a:latin typeface="Arial"/>
              <a:cs typeface="Arial"/>
            </a:rPr>
            <a:t>Systems for Management</a:t>
          </a:r>
        </a:p>
        <a:p>
          <a:pPr marL="285750" indent="-285750" algn="l" rtl="0">
            <a:lnSpc>
              <a:spcPct val="100000"/>
            </a:lnSpc>
            <a:spcBef>
              <a:spcPts val="200"/>
            </a:spcBef>
            <a:spcAft>
              <a:spcPts val="200"/>
            </a:spcAft>
            <a:buFont typeface="Courier New" pitchFamily="49" charset="0"/>
            <a:buChar char="o"/>
            <a:defRPr sz="1000"/>
          </a:pPr>
          <a:r>
            <a:rPr lang="en-US" sz="1800" b="0" i="0" u="none" strike="noStrike" baseline="0">
              <a:solidFill>
                <a:srgbClr val="0D0F11"/>
              </a:solidFill>
              <a:latin typeface="Arial"/>
              <a:cs typeface="Arial"/>
            </a:rPr>
            <a:t>Strong leadership presence</a:t>
          </a:r>
        </a:p>
        <a:p>
          <a:pPr marL="285750" indent="-285750" algn="l" rtl="0">
            <a:lnSpc>
              <a:spcPct val="100000"/>
            </a:lnSpc>
            <a:spcBef>
              <a:spcPts val="200"/>
            </a:spcBef>
            <a:spcAft>
              <a:spcPts val="200"/>
            </a:spcAft>
            <a:buFont typeface="Courier New" pitchFamily="49" charset="0"/>
            <a:buChar char="o"/>
            <a:defRPr sz="1000"/>
          </a:pPr>
          <a:r>
            <a:rPr lang="en-US" sz="1800" b="0" i="0" u="none" strike="noStrike" baseline="0">
              <a:solidFill>
                <a:srgbClr val="0D0F11"/>
              </a:solidFill>
              <a:latin typeface="Arial"/>
              <a:cs typeface="Arial"/>
            </a:rPr>
            <a:t>Logic and clarity of organization structure, policies, and practices</a:t>
          </a:r>
        </a:p>
        <a:p>
          <a:pPr marL="285750" indent="-285750" algn="l" rtl="0">
            <a:lnSpc>
              <a:spcPct val="100000"/>
            </a:lnSpc>
            <a:spcBef>
              <a:spcPts val="0"/>
            </a:spcBef>
            <a:spcAft>
              <a:spcPts val="1200"/>
            </a:spcAft>
            <a:buFont typeface="Courier New" pitchFamily="49" charset="0"/>
            <a:buChar char="o"/>
            <a:defRPr sz="1000"/>
          </a:pPr>
          <a:r>
            <a:rPr lang="en-US" sz="1800" b="0" i="0" u="none" strike="noStrike" baseline="0">
              <a:solidFill>
                <a:srgbClr val="0D0F11"/>
              </a:solidFill>
              <a:latin typeface="Arial"/>
              <a:cs typeface="Arial"/>
            </a:rPr>
            <a:t>Educated and resourceful workforce</a:t>
          </a:r>
        </a:p>
        <a:p>
          <a:pPr marL="0" indent="0" algn="l" rtl="0">
            <a:lnSpc>
              <a:spcPct val="100000"/>
            </a:lnSpc>
            <a:spcBef>
              <a:spcPts val="200"/>
            </a:spcBef>
            <a:spcAft>
              <a:spcPts val="200"/>
            </a:spcAft>
            <a:buFontTx/>
            <a:buNone/>
            <a:defRPr sz="1000"/>
          </a:pPr>
          <a:r>
            <a:rPr lang="en-US" sz="1800" b="0" i="0" u="none" strike="noStrike" baseline="0">
              <a:solidFill>
                <a:srgbClr val="0D0F11"/>
              </a:solidFill>
              <a:latin typeface="Arial"/>
              <a:cs typeface="Arial"/>
            </a:rPr>
            <a:t>The key question is: Will your executive and management structure and practices be optimal for success?</a:t>
          </a:r>
        </a:p>
        <a:p>
          <a:pPr marL="0" indent="0" algn="l" rtl="0">
            <a:lnSpc>
              <a:spcPts val="1500"/>
            </a:lnSpc>
            <a:spcBef>
              <a:spcPts val="200"/>
            </a:spcBef>
            <a:spcAft>
              <a:spcPts val="200"/>
            </a:spcAft>
            <a:buFontTx/>
            <a:buNone/>
            <a:defRPr sz="1000"/>
          </a:pPr>
          <a:endParaRPr lang="en-US" sz="1800" b="0" i="0" u="none" strike="noStrike" baseline="0">
            <a:solidFill>
              <a:srgbClr val="0D0F11"/>
            </a:solidFill>
            <a:latin typeface="Arial"/>
            <a:cs typeface="Arial"/>
          </a:endParaRPr>
        </a:p>
      </xdr:txBody>
    </xdr:sp>
    <xdr:clientData/>
  </xdr:twoCellAnchor>
  <xdr:twoCellAnchor editAs="oneCell">
    <xdr:from>
      <xdr:col>5</xdr:col>
      <xdr:colOff>25400</xdr:colOff>
      <xdr:row>0</xdr:row>
      <xdr:rowOff>330200</xdr:rowOff>
    </xdr:from>
    <xdr:to>
      <xdr:col>6</xdr:col>
      <xdr:colOff>1358900</xdr:colOff>
      <xdr:row>0</xdr:row>
      <xdr:rowOff>685800</xdr:rowOff>
    </xdr:to>
    <xdr:sp macro="" textlink="">
      <xdr:nvSpPr>
        <xdr:cNvPr id="24" name="MgmtSys" hidden="1">
          <a:extLst>
            <a:ext uri="{63B3BB69-23CF-44E3-9099-C40C66FF867C}">
              <a14:compatExt xmlns:a14="http://schemas.microsoft.com/office/drawing/2010/main" spid="_x0000_s5872882"/>
            </a:ext>
          </a:extLst>
        </xdr:cNvPr>
        <xdr:cNvSpPr/>
      </xdr:nvSpPr>
      <xdr:spPr>
        <a:xfrm>
          <a:off x="2717800" y="152400"/>
          <a:ext cx="1320800" cy="0"/>
        </a:xfrm>
        <a:prstGeom prst="rect">
          <a:avLst/>
        </a:prstGeom>
      </xdr:spPr>
    </xdr:sp>
    <xdr:clientData/>
  </xdr:twoCellAnchor>
  <xdr:twoCellAnchor>
    <xdr:from>
      <xdr:col>0</xdr:col>
      <xdr:colOff>0</xdr:colOff>
      <xdr:row>0</xdr:row>
      <xdr:rowOff>158750</xdr:rowOff>
    </xdr:from>
    <xdr:to>
      <xdr:col>7</xdr:col>
      <xdr:colOff>2111375</xdr:colOff>
      <xdr:row>0</xdr:row>
      <xdr:rowOff>866636</xdr:rowOff>
    </xdr:to>
    <xdr:grpSp>
      <xdr:nvGrpSpPr>
        <xdr:cNvPr id="18" name="Group 17"/>
        <xdr:cNvGrpSpPr/>
      </xdr:nvGrpSpPr>
      <xdr:grpSpPr>
        <a:xfrm>
          <a:off x="0" y="158750"/>
          <a:ext cx="14303375" cy="707886"/>
          <a:chOff x="0" y="0"/>
          <a:chExt cx="14303375" cy="707886"/>
        </a:xfrm>
      </xdr:grpSpPr>
      <xdr:sp macro="" textlink="">
        <xdr:nvSpPr>
          <xdr:cNvPr id="19" name="TextBox 18"/>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Systems for Management</a:t>
            </a:r>
          </a:p>
        </xdr:txBody>
      </xdr:sp>
      <xdr:grpSp>
        <xdr:nvGrpSpPr>
          <xdr:cNvPr id="20" name="Group 19"/>
          <xdr:cNvGrpSpPr/>
        </xdr:nvGrpSpPr>
        <xdr:grpSpPr>
          <a:xfrm>
            <a:off x="10302875" y="0"/>
            <a:ext cx="4000500" cy="603250"/>
            <a:chOff x="1231900" y="2944298"/>
            <a:chExt cx="4330700" cy="719667"/>
          </a:xfrm>
        </xdr:grpSpPr>
        <xdr:grpSp>
          <xdr:nvGrpSpPr>
            <xdr:cNvPr id="21" name="Group 20"/>
            <xdr:cNvGrpSpPr/>
          </xdr:nvGrpSpPr>
          <xdr:grpSpPr>
            <a:xfrm>
              <a:off x="1231900" y="2944298"/>
              <a:ext cx="4330700" cy="719667"/>
              <a:chOff x="1231900" y="3987800"/>
              <a:chExt cx="4330700" cy="719667"/>
            </a:xfrm>
          </xdr:grpSpPr>
          <xdr:sp macro="" textlink="">
            <xdr:nvSpPr>
              <xdr:cNvPr id="27" name="Left-Right Arrow 26"/>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8" name="Group 27"/>
              <xdr:cNvGrpSpPr/>
            </xdr:nvGrpSpPr>
            <xdr:grpSpPr>
              <a:xfrm>
                <a:off x="1231900" y="3987800"/>
                <a:ext cx="4330700" cy="719667"/>
                <a:chOff x="1231900" y="3987800"/>
                <a:chExt cx="4330700" cy="863600"/>
              </a:xfrm>
            </xdr:grpSpPr>
            <xdr:sp macro="" textlink="">
              <xdr:nvSpPr>
                <xdr:cNvPr id="29" name="Left-Right Arrow 28"/>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0" name="Straight Connector 29"/>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1" name="Straight Connector 30"/>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2" name="TextBox 21">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5" name="TextBox 24">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6" name="TextBox 25">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3</xdr:row>
      <xdr:rowOff>0</xdr:rowOff>
    </xdr:to>
    <xdr:sp macro="" textlink="">
      <xdr:nvSpPr>
        <xdr:cNvPr id="2" name="Rectangle 1"/>
        <xdr:cNvSpPr>
          <a:spLocks noChangeArrowheads="1"/>
        </xdr:cNvSpPr>
      </xdr:nvSpPr>
      <xdr:spPr bwMode="auto">
        <a:xfrm>
          <a:off x="0" y="1371600"/>
          <a:ext cx="29845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0</xdr:rowOff>
    </xdr:from>
    <xdr:to>
      <xdr:col>3</xdr:col>
      <xdr:colOff>0</xdr:colOff>
      <xdr:row>3</xdr:row>
      <xdr:rowOff>0</xdr:rowOff>
    </xdr:to>
    <xdr:sp macro="" textlink="">
      <xdr:nvSpPr>
        <xdr:cNvPr id="3" name="Rectangle 2"/>
        <xdr:cNvSpPr>
          <a:spLocks noChangeArrowheads="1"/>
        </xdr:cNvSpPr>
      </xdr:nvSpPr>
      <xdr:spPr bwMode="auto">
        <a:xfrm>
          <a:off x="0" y="1371600"/>
          <a:ext cx="29845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3</xdr:col>
      <xdr:colOff>0</xdr:colOff>
      <xdr:row>10</xdr:row>
      <xdr:rowOff>19050</xdr:rowOff>
    </xdr:to>
    <xdr:sp macro="" textlink="">
      <xdr:nvSpPr>
        <xdr:cNvPr id="4" name="Rectangle 3"/>
        <xdr:cNvSpPr>
          <a:spLocks noChangeArrowheads="1"/>
        </xdr:cNvSpPr>
      </xdr:nvSpPr>
      <xdr:spPr bwMode="auto">
        <a:xfrm>
          <a:off x="0" y="1390650"/>
          <a:ext cx="2984500" cy="6197600"/>
        </a:xfrm>
        <a:prstGeom prst="rect">
          <a:avLst/>
        </a:prstGeom>
        <a:solidFill>
          <a:srgbClr val="FFFF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11</xdr:row>
      <xdr:rowOff>0</xdr:rowOff>
    </xdr:from>
    <xdr:to>
      <xdr:col>4</xdr:col>
      <xdr:colOff>1235810</xdr:colOff>
      <xdr:row>33</xdr:row>
      <xdr:rowOff>0</xdr:rowOff>
    </xdr:to>
    <xdr:sp macro="" textlink="">
      <xdr:nvSpPr>
        <xdr:cNvPr id="23" name="Process"/>
        <xdr:cNvSpPr txBox="1"/>
      </xdr:nvSpPr>
      <xdr:spPr>
        <a:xfrm>
          <a:off x="444500" y="8318500"/>
          <a:ext cx="6411060" cy="3651250"/>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none" strike="noStrike" baseline="0">
              <a:solidFill>
                <a:srgbClr val="0D0F11"/>
              </a:solidFill>
              <a:latin typeface="Arial"/>
              <a:cs typeface="Arial"/>
            </a:rPr>
            <a:t>What to Look for in </a:t>
          </a:r>
          <a:r>
            <a:rPr lang="en-US" sz="2000" b="1" i="1" u="sng" strike="noStrike" baseline="0">
              <a:solidFill>
                <a:srgbClr val="0D0F11"/>
              </a:solidFill>
              <a:latin typeface="Arial"/>
              <a:cs typeface="Arial"/>
            </a:rPr>
            <a:t>Processes</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Clear, logical flow</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Clear, logical roles and responsibilities</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Minimum errors, wheel-spinning and rework</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Minimum wasted motion and unnecessary activity</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Reasonable flow speed</a:t>
          </a:r>
        </a:p>
        <a:p>
          <a:pPr marL="285750" indent="-285750" algn="l" rtl="0">
            <a:buFont typeface="Courier New" pitchFamily="49" charset="0"/>
            <a:buChar char="o"/>
            <a:defRPr sz="1000"/>
          </a:pPr>
          <a:r>
            <a:rPr lang="en-US" sz="1800" b="0" i="0" u="none" strike="noStrike" baseline="0">
              <a:solidFill>
                <a:srgbClr val="0D0F11"/>
              </a:solidFill>
              <a:latin typeface="Arial"/>
              <a:cs typeface="Arial"/>
            </a:rPr>
            <a:t>Care appropriate to the value passing through critical processes</a:t>
          </a:r>
        </a:p>
        <a:p>
          <a:pPr marL="285750" indent="-285750" algn="l" rtl="0">
            <a:spcAft>
              <a:spcPts val="1200"/>
            </a:spcAft>
            <a:buFont typeface="Courier New" pitchFamily="49" charset="0"/>
            <a:buChar char="o"/>
            <a:defRPr sz="1000"/>
          </a:pPr>
          <a:r>
            <a:rPr lang="en-US" sz="1800" b="0" i="0" u="none" strike="noStrike" baseline="0">
              <a:solidFill>
                <a:srgbClr val="0D0F11"/>
              </a:solidFill>
              <a:latin typeface="Arial"/>
              <a:cs typeface="Arial"/>
            </a:rPr>
            <a:t>Minimum wait time</a:t>
          </a:r>
        </a:p>
        <a:p>
          <a:pPr marL="0" indent="0" algn="l" rtl="0">
            <a:buFontTx/>
            <a:buNone/>
            <a:defRPr sz="1000"/>
          </a:pPr>
          <a:r>
            <a:rPr lang="en-US" sz="1800" b="0" i="0" u="none" strike="noStrike" baseline="0">
              <a:solidFill>
                <a:srgbClr val="0D0F11"/>
              </a:solidFill>
              <a:latin typeface="Arial"/>
              <a:cs typeface="Arial"/>
            </a:rPr>
            <a:t>The key question is: Are your work processes optimal for delivering value effectively and efficiently?</a:t>
          </a:r>
        </a:p>
        <a:p>
          <a:pPr marL="0" indent="0" algn="l" rtl="0">
            <a:buFontTx/>
            <a:buNone/>
            <a:defRPr sz="1000"/>
          </a:pPr>
          <a:endParaRPr lang="en-US" sz="1800" b="0" i="0" u="none" strike="noStrike" baseline="0">
            <a:solidFill>
              <a:srgbClr val="0D0F11"/>
            </a:solidFill>
            <a:latin typeface="Arial"/>
            <a:cs typeface="Arial"/>
          </a:endParaRPr>
        </a:p>
      </xdr:txBody>
    </xdr:sp>
    <xdr:clientData/>
  </xdr:twoCellAnchor>
  <xdr:twoCellAnchor editAs="oneCell">
    <xdr:from>
      <xdr:col>5</xdr:col>
      <xdr:colOff>88900</xdr:colOff>
      <xdr:row>0</xdr:row>
      <xdr:rowOff>330200</xdr:rowOff>
    </xdr:from>
    <xdr:to>
      <xdr:col>7</xdr:col>
      <xdr:colOff>0</xdr:colOff>
      <xdr:row>0</xdr:row>
      <xdr:rowOff>647700</xdr:rowOff>
    </xdr:to>
    <xdr:sp macro="" textlink="">
      <xdr:nvSpPr>
        <xdr:cNvPr id="24" name="Processes" hidden="1">
          <a:extLst>
            <a:ext uri="{63B3BB69-23CF-44E3-9099-C40C66FF867C}">
              <a14:compatExt xmlns:a14="http://schemas.microsoft.com/office/drawing/2010/main" spid="_x0000_s5873929"/>
            </a:ext>
          </a:extLst>
        </xdr:cNvPr>
        <xdr:cNvSpPr/>
      </xdr:nvSpPr>
      <xdr:spPr>
        <a:xfrm>
          <a:off x="7454900" y="330200"/>
          <a:ext cx="4305300" cy="317500"/>
        </a:xfrm>
        <a:prstGeom prst="rect">
          <a:avLst/>
        </a:prstGeom>
      </xdr:spPr>
    </xdr:sp>
    <xdr:clientData/>
  </xdr:twoCellAnchor>
  <xdr:twoCellAnchor editAs="oneCell">
    <xdr:from>
      <xdr:col>5</xdr:col>
      <xdr:colOff>25400</xdr:colOff>
      <xdr:row>0</xdr:row>
      <xdr:rowOff>330200</xdr:rowOff>
    </xdr:from>
    <xdr:to>
      <xdr:col>6</xdr:col>
      <xdr:colOff>1358900</xdr:colOff>
      <xdr:row>0</xdr:row>
      <xdr:rowOff>685800</xdr:rowOff>
    </xdr:to>
    <xdr:sp macro="" textlink="">
      <xdr:nvSpPr>
        <xdr:cNvPr id="38" name="MgmtSys" hidden="1">
          <a:extLst>
            <a:ext uri="{63B3BB69-23CF-44E3-9099-C40C66FF867C}">
              <a14:compatExt xmlns:a14="http://schemas.microsoft.com/office/drawing/2010/main" spid="_x0000_s5872882"/>
            </a:ext>
          </a:extLst>
        </xdr:cNvPr>
        <xdr:cNvSpPr/>
      </xdr:nvSpPr>
      <xdr:spPr>
        <a:xfrm>
          <a:off x="7391400" y="330200"/>
          <a:ext cx="3530600" cy="355600"/>
        </a:xfrm>
        <a:prstGeom prst="rect">
          <a:avLst/>
        </a:prstGeom>
      </xdr:spPr>
    </xdr:sp>
    <xdr:clientData/>
  </xdr:twoCellAnchor>
  <xdr:twoCellAnchor>
    <xdr:from>
      <xdr:col>0</xdr:col>
      <xdr:colOff>0</xdr:colOff>
      <xdr:row>0</xdr:row>
      <xdr:rowOff>158750</xdr:rowOff>
    </xdr:from>
    <xdr:to>
      <xdr:col>7</xdr:col>
      <xdr:colOff>2111375</xdr:colOff>
      <xdr:row>0</xdr:row>
      <xdr:rowOff>866636</xdr:rowOff>
    </xdr:to>
    <xdr:grpSp>
      <xdr:nvGrpSpPr>
        <xdr:cNvPr id="19" name="Group 18"/>
        <xdr:cNvGrpSpPr/>
      </xdr:nvGrpSpPr>
      <xdr:grpSpPr>
        <a:xfrm>
          <a:off x="0" y="158750"/>
          <a:ext cx="14303375" cy="707886"/>
          <a:chOff x="0" y="0"/>
          <a:chExt cx="14303375" cy="707886"/>
        </a:xfrm>
      </xdr:grpSpPr>
      <xdr:sp macro="" textlink="">
        <xdr:nvSpPr>
          <xdr:cNvPr id="20" name="TextBox 19"/>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Operating Processes</a:t>
            </a:r>
          </a:p>
        </xdr:txBody>
      </xdr:sp>
      <xdr:grpSp>
        <xdr:nvGrpSpPr>
          <xdr:cNvPr id="21" name="Group 20"/>
          <xdr:cNvGrpSpPr/>
        </xdr:nvGrpSpPr>
        <xdr:grpSpPr>
          <a:xfrm>
            <a:off x="10302875" y="0"/>
            <a:ext cx="4000500" cy="603250"/>
            <a:chOff x="1231900" y="2944298"/>
            <a:chExt cx="4330700" cy="719667"/>
          </a:xfrm>
        </xdr:grpSpPr>
        <xdr:grpSp>
          <xdr:nvGrpSpPr>
            <xdr:cNvPr id="22" name="Group 21"/>
            <xdr:cNvGrpSpPr/>
          </xdr:nvGrpSpPr>
          <xdr:grpSpPr>
            <a:xfrm>
              <a:off x="1231900" y="2944298"/>
              <a:ext cx="4330700" cy="719667"/>
              <a:chOff x="1231900" y="3987800"/>
              <a:chExt cx="4330700" cy="719667"/>
            </a:xfrm>
          </xdr:grpSpPr>
          <xdr:sp macro="" textlink="">
            <xdr:nvSpPr>
              <xdr:cNvPr id="28" name="Left-Right Arrow 27"/>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9" name="Group 28"/>
              <xdr:cNvGrpSpPr/>
            </xdr:nvGrpSpPr>
            <xdr:grpSpPr>
              <a:xfrm>
                <a:off x="1231900" y="3987800"/>
                <a:ext cx="4330700" cy="719667"/>
                <a:chOff x="1231900" y="3987800"/>
                <a:chExt cx="4330700" cy="863600"/>
              </a:xfrm>
            </xdr:grpSpPr>
            <xdr:sp macro="" textlink="">
              <xdr:nvSpPr>
                <xdr:cNvPr id="30" name="Left-Right Arrow 29"/>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1" name="Straight Connector 30"/>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2" name="Straight Connector 31"/>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5" name="TextBox 24">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6" name="TextBox 25">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7" name="TextBox 26">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xdr:row>
      <xdr:rowOff>0</xdr:rowOff>
    </xdr:from>
    <xdr:to>
      <xdr:col>13</xdr:col>
      <xdr:colOff>0</xdr:colOff>
      <xdr:row>28</xdr:row>
      <xdr:rowOff>0</xdr:rowOff>
    </xdr:to>
    <xdr:grpSp>
      <xdr:nvGrpSpPr>
        <xdr:cNvPr id="41" name="Group 40"/>
        <xdr:cNvGrpSpPr/>
      </xdr:nvGrpSpPr>
      <xdr:grpSpPr>
        <a:xfrm>
          <a:off x="5222875" y="1270000"/>
          <a:ext cx="9255125" cy="5143500"/>
          <a:chOff x="352425" y="1463675"/>
          <a:chExt cx="9255125" cy="4953000"/>
        </a:xfrm>
        <a:effectLst>
          <a:outerShdw blurRad="50800" dist="38100" dir="2700000" algn="tl" rotWithShape="0">
            <a:prstClr val="black">
              <a:alpha val="40000"/>
            </a:prstClr>
          </a:outerShdw>
        </a:effectLst>
      </xdr:grpSpPr>
      <xdr:graphicFrame macro="">
        <xdr:nvGraphicFramePr>
          <xdr:cNvPr id="3" name="Chart 49"/>
          <xdr:cNvGraphicFramePr>
            <a:graphicFrameLocks/>
          </xdr:cNvGraphicFramePr>
        </xdr:nvGraphicFramePr>
        <xdr:xfrm>
          <a:off x="352425" y="1463675"/>
          <a:ext cx="9255125" cy="4953000"/>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4" name="Group 12"/>
          <xdr:cNvGrpSpPr>
            <a:grpSpLocks/>
          </xdr:cNvGrpSpPr>
        </xdr:nvGrpSpPr>
        <xdr:grpSpPr bwMode="auto">
          <a:xfrm>
            <a:off x="1884589" y="2181225"/>
            <a:ext cx="7227661" cy="1739900"/>
            <a:chOff x="1721304" y="1416504"/>
            <a:chExt cx="6456589" cy="1695450"/>
          </a:xfrm>
        </xdr:grpSpPr>
        <xdr:sp macro="" textlink="">
          <xdr:nvSpPr>
            <xdr:cNvPr id="5" name="Rectangle 20"/>
            <xdr:cNvSpPr>
              <a:spLocks noChangeArrowheads="1"/>
            </xdr:cNvSpPr>
          </xdr:nvSpPr>
          <xdr:spPr bwMode="auto">
            <a:xfrm>
              <a:off x="1721304" y="1416505"/>
              <a:ext cx="1615167" cy="1694706"/>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6" name="Rectangle 21"/>
            <xdr:cNvSpPr>
              <a:spLocks noChangeArrowheads="1"/>
            </xdr:cNvSpPr>
          </xdr:nvSpPr>
          <xdr:spPr bwMode="auto">
            <a:xfrm>
              <a:off x="3345996" y="1416504"/>
              <a:ext cx="2592161" cy="1685925"/>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7" name="Rectangle 22"/>
            <xdr:cNvSpPr>
              <a:spLocks noChangeArrowheads="1"/>
            </xdr:cNvSpPr>
          </xdr:nvSpPr>
          <xdr:spPr bwMode="auto">
            <a:xfrm>
              <a:off x="5919107" y="1426029"/>
              <a:ext cx="2258786" cy="1685925"/>
            </a:xfrm>
            <a:prstGeom prst="rect">
              <a:avLst/>
            </a:prstGeom>
            <a:solidFill>
              <a:srgbClr val="FFFF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grpSp>
      <xdr:sp macro="" textlink="">
        <xdr:nvSpPr>
          <xdr:cNvPr id="8" name="Text Box 51"/>
          <xdr:cNvSpPr txBox="1">
            <a:spLocks noChangeArrowheads="1"/>
          </xdr:cNvSpPr>
        </xdr:nvSpPr>
        <xdr:spPr bwMode="auto">
          <a:xfrm>
            <a:off x="2028825" y="1831975"/>
            <a:ext cx="994759" cy="165943"/>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1" i="0" u="none" strike="noStrike" baseline="0">
                <a:solidFill>
                  <a:srgbClr val="0D0F11"/>
                </a:solidFill>
                <a:latin typeface="Arial"/>
                <a:cs typeface="Arial"/>
              </a:rPr>
              <a:t>Business Model</a:t>
            </a:r>
          </a:p>
        </xdr:txBody>
      </xdr:sp>
      <xdr:sp macro="" textlink="">
        <xdr:nvSpPr>
          <xdr:cNvPr id="9" name="Text Box 52"/>
          <xdr:cNvSpPr txBox="1">
            <a:spLocks noChangeArrowheads="1"/>
          </xdr:cNvSpPr>
        </xdr:nvSpPr>
        <xdr:spPr bwMode="auto">
          <a:xfrm>
            <a:off x="4273550" y="1831975"/>
            <a:ext cx="1571969" cy="165943"/>
          </a:xfrm>
          <a:prstGeom prst="rect">
            <a:avLst/>
          </a:prstGeom>
          <a:noFill/>
          <a:ln w="9525">
            <a:noFill/>
            <a:miter lim="800000"/>
            <a:headEnd/>
            <a:tailEnd/>
          </a:ln>
        </xdr:spPr>
        <xdr:txBody>
          <a:bodyPr wrap="none" lIns="18288" tIns="18288" rIns="0" bIns="0" anchor="t" upright="1">
            <a:spAutoFit/>
          </a:bodyPr>
          <a:lstStyle/>
          <a:p>
            <a:pPr algn="l" rtl="0">
              <a:defRPr sz="1000"/>
            </a:pPr>
            <a:r>
              <a:rPr lang="en-US" sz="1000" b="1" i="0" u="none" strike="noStrike" baseline="0">
                <a:solidFill>
                  <a:srgbClr val="0D0F11"/>
                </a:solidFill>
                <a:latin typeface="Arial"/>
                <a:cs typeface="Arial"/>
              </a:rPr>
              <a:t>Systems for Management</a:t>
            </a:r>
          </a:p>
        </xdr:txBody>
      </xdr:sp>
      <xdr:sp macro="" textlink="">
        <xdr:nvSpPr>
          <xdr:cNvPr id="10" name="Text Box 53"/>
          <xdr:cNvSpPr txBox="1">
            <a:spLocks noChangeArrowheads="1"/>
          </xdr:cNvSpPr>
        </xdr:nvSpPr>
        <xdr:spPr bwMode="auto">
          <a:xfrm>
            <a:off x="7306946" y="1831975"/>
            <a:ext cx="1319848" cy="165943"/>
          </a:xfrm>
          <a:prstGeom prst="rect">
            <a:avLst/>
          </a:prstGeom>
          <a:noFill/>
          <a:ln w="9525">
            <a:noFill/>
            <a:miter lim="800000"/>
            <a:headEnd/>
            <a:tailEnd/>
          </a:ln>
        </xdr:spPr>
        <xdr:txBody>
          <a:bodyPr wrap="none" lIns="18288" tIns="18288" rIns="18288" bIns="0" anchor="t" upright="1">
            <a:spAutoFit/>
          </a:bodyPr>
          <a:lstStyle/>
          <a:p>
            <a:pPr algn="ctr" rtl="0">
              <a:defRPr sz="1000"/>
            </a:pPr>
            <a:r>
              <a:rPr lang="en-US" sz="1000" b="1" i="0" u="none" strike="noStrike" baseline="0">
                <a:solidFill>
                  <a:srgbClr val="0D0F11"/>
                </a:solidFill>
                <a:latin typeface="Arial"/>
                <a:cs typeface="Arial"/>
              </a:rPr>
              <a:t>Operating Processes</a:t>
            </a:r>
          </a:p>
        </xdr:txBody>
      </xdr:sp>
      <xdr:grpSp>
        <xdr:nvGrpSpPr>
          <xdr:cNvPr id="11" name="Group 17"/>
          <xdr:cNvGrpSpPr>
            <a:grpSpLocks/>
          </xdr:cNvGrpSpPr>
        </xdr:nvGrpSpPr>
        <xdr:grpSpPr bwMode="auto">
          <a:xfrm>
            <a:off x="7312025" y="5299075"/>
            <a:ext cx="1419225" cy="628650"/>
            <a:chOff x="6585857" y="4653643"/>
            <a:chExt cx="1309007" cy="625928"/>
          </a:xfrm>
        </xdr:grpSpPr>
        <xdr:sp macro="" textlink="">
          <xdr:nvSpPr>
            <xdr:cNvPr id="12" name="Rectangle 11"/>
            <xdr:cNvSpPr/>
          </xdr:nvSpPr>
          <xdr:spPr>
            <a:xfrm>
              <a:off x="7474453" y="4995058"/>
              <a:ext cx="420411" cy="123289"/>
            </a:xfrm>
            <a:prstGeom prst="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sp macro="" textlink="">
          <xdr:nvSpPr>
            <xdr:cNvPr id="13" name="Rectangle 12"/>
            <xdr:cNvSpPr/>
          </xdr:nvSpPr>
          <xdr:spPr>
            <a:xfrm>
              <a:off x="7474453" y="4767448"/>
              <a:ext cx="420411" cy="12328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sp macro="" textlink="">
          <xdr:nvSpPr>
            <xdr:cNvPr id="14" name="TextBox 13"/>
            <xdr:cNvSpPr txBox="1"/>
          </xdr:nvSpPr>
          <xdr:spPr>
            <a:xfrm>
              <a:off x="6585857" y="4653643"/>
              <a:ext cx="1060582" cy="625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en-US" sz="1400" b="1" i="0" u="none" strike="noStrike" baseline="0">
                  <a:solidFill>
                    <a:srgbClr val="0D0F11"/>
                  </a:solidFill>
                  <a:latin typeface="Calibri"/>
                  <a:cs typeface="Calibri"/>
                </a:rPr>
                <a:t>Current</a:t>
              </a:r>
            </a:p>
            <a:p>
              <a:pPr algn="l" rtl="0">
                <a:defRPr sz="1000"/>
              </a:pPr>
              <a:r>
                <a:rPr lang="en-US" sz="1400" b="1" i="0" u="none" strike="noStrike" baseline="0">
                  <a:solidFill>
                    <a:srgbClr val="0D0F11"/>
                  </a:solidFill>
                  <a:latin typeface="Calibri"/>
                  <a:cs typeface="Calibri"/>
                </a:rPr>
                <a:t>Desired</a:t>
              </a:r>
            </a:p>
          </xdr:txBody>
        </xdr:sp>
      </xdr:grpSp>
    </xdr:grpSp>
    <xdr:clientData/>
  </xdr:twoCellAnchor>
  <xdr:twoCellAnchor>
    <xdr:from>
      <xdr:col>3</xdr:col>
      <xdr:colOff>3032125</xdr:colOff>
      <xdr:row>35</xdr:row>
      <xdr:rowOff>0</xdr:rowOff>
    </xdr:from>
    <xdr:to>
      <xdr:col>25</xdr:col>
      <xdr:colOff>111125</xdr:colOff>
      <xdr:row>44</xdr:row>
      <xdr:rowOff>158750</xdr:rowOff>
    </xdr:to>
    <xdr:sp macro="" textlink="">
      <xdr:nvSpPr>
        <xdr:cNvPr id="15" name="Rectangle 14"/>
        <xdr:cNvSpPr/>
      </xdr:nvSpPr>
      <xdr:spPr>
        <a:xfrm>
          <a:off x="3317875" y="7826375"/>
          <a:ext cx="14335125" cy="3143250"/>
        </a:xfrm>
        <a:prstGeom prst="rect">
          <a:avLst/>
        </a:prstGeom>
        <a:solidFill>
          <a:schemeClr val="accent1">
            <a:lumMod val="40000"/>
            <a:lumOff val="60000"/>
          </a:schemeClr>
        </a:solid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0</xdr:row>
      <xdr:rowOff>1269999</xdr:rowOff>
    </xdr:from>
    <xdr:to>
      <xdr:col>2</xdr:col>
      <xdr:colOff>1</xdr:colOff>
      <xdr:row>40</xdr:row>
      <xdr:rowOff>0</xdr:rowOff>
    </xdr:to>
    <xdr:sp macro="" textlink="">
      <xdr:nvSpPr>
        <xdr:cNvPr id="17" name="TextBox 16"/>
        <xdr:cNvSpPr txBox="1"/>
      </xdr:nvSpPr>
      <xdr:spPr>
        <a:xfrm>
          <a:off x="444500" y="1269999"/>
          <a:ext cx="4333876" cy="7508876"/>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a:ea typeface="+mn-ea"/>
              <a:cs typeface="Arial"/>
            </a:rPr>
            <a:t>What to Focus On?</a:t>
          </a:r>
        </a:p>
        <a:p>
          <a:pPr algn="l" rtl="0">
            <a:spcAft>
              <a:spcPts val="1200"/>
            </a:spcAft>
            <a:defRPr sz="1000"/>
          </a:pPr>
          <a:r>
            <a:rPr lang="en-US" sz="1800" b="0" i="0" u="none" strike="noStrike" baseline="0">
              <a:solidFill>
                <a:srgbClr val="0D0F11"/>
              </a:solidFill>
              <a:latin typeface="Arial"/>
              <a:ea typeface="+mn-ea"/>
              <a:cs typeface="Arial"/>
            </a:rPr>
            <a:t>This chart offers an intuitive profile of business effectiveness, based on your evaluations on the Model, Mgmt, and Process spreadsheets. The score for each item ranges from 1 (least mature) to 5 (most mature). There are 20 attributes, so the minimum score is 20 and the maximum is 100. This profile can serve to suggest focus areas as you start your venture and, later, for continuous improvement.</a:t>
          </a:r>
          <a:endParaRPr lang="en-US" sz="1800" b="1" i="1" u="sng" strike="noStrike" baseline="0">
            <a:solidFill>
              <a:srgbClr val="0D0F11"/>
            </a:solidFill>
            <a:latin typeface="Arial"/>
            <a:ea typeface="+mn-ea"/>
            <a:cs typeface="Arial"/>
          </a:endParaRPr>
        </a:p>
        <a:p>
          <a:pPr algn="l" rtl="0">
            <a:spcAft>
              <a:spcPts val="1200"/>
            </a:spcAft>
            <a:defRPr sz="1000"/>
          </a:pPr>
          <a:r>
            <a:rPr lang="en-US" sz="1800" b="1" i="1" u="sng" strike="noStrike" baseline="0">
              <a:solidFill>
                <a:srgbClr val="0D0F11"/>
              </a:solidFill>
              <a:latin typeface="Arial"/>
              <a:ea typeface="+mn-ea"/>
              <a:cs typeface="Arial"/>
            </a:rPr>
            <a:t>What's Next?</a:t>
          </a:r>
        </a:p>
        <a:p>
          <a:pPr marL="0" indent="0" algn="l" rtl="0">
            <a:spcAft>
              <a:spcPts val="1200"/>
            </a:spcAft>
            <a:buFontTx/>
            <a:buNone/>
            <a:defRPr sz="1000"/>
          </a:pPr>
          <a:r>
            <a:rPr lang="en-US" sz="1800" b="0" i="0" u="none" strike="noStrike" baseline="0">
              <a:solidFill>
                <a:srgbClr val="0D0F11"/>
              </a:solidFill>
              <a:latin typeface="Arial"/>
              <a:ea typeface="+mn-ea"/>
              <a:cs typeface="Arial"/>
            </a:rPr>
            <a:t>Not all organizations need to be, or can afford to be, top performers in all areas. What is most important to your entrepreneurial venture?</a:t>
          </a:r>
        </a:p>
        <a:p>
          <a:pPr marL="0" indent="0" algn="l" rtl="0">
            <a:spcAft>
              <a:spcPts val="1200"/>
            </a:spcAft>
            <a:buFontTx/>
            <a:buNone/>
            <a:defRPr sz="1000"/>
          </a:pPr>
          <a:r>
            <a:rPr lang="en-US" sz="1800" b="0" i="0" u="none" strike="noStrike" baseline="0">
              <a:solidFill>
                <a:srgbClr val="0D0F11"/>
              </a:solidFill>
              <a:latin typeface="Arial"/>
              <a:ea typeface="+mn-ea"/>
              <a:cs typeface="Arial"/>
            </a:rPr>
            <a:t>Concentrate initially on those attributes most critical to your success and develop a road map with specific metrics and milestones to be achieved around each attribute in order to track your progress.</a:t>
          </a:r>
        </a:p>
      </xdr:txBody>
    </xdr:sp>
    <xdr:clientData/>
  </xdr:twoCellAnchor>
  <xdr:twoCellAnchor>
    <xdr:from>
      <xdr:col>0</xdr:col>
      <xdr:colOff>0</xdr:colOff>
      <xdr:row>0</xdr:row>
      <xdr:rowOff>158750</xdr:rowOff>
    </xdr:from>
    <xdr:to>
      <xdr:col>12</xdr:col>
      <xdr:colOff>492125</xdr:colOff>
      <xdr:row>0</xdr:row>
      <xdr:rowOff>866636</xdr:rowOff>
    </xdr:to>
    <xdr:grpSp>
      <xdr:nvGrpSpPr>
        <xdr:cNvPr id="29" name="Group 28"/>
        <xdr:cNvGrpSpPr/>
      </xdr:nvGrpSpPr>
      <xdr:grpSpPr>
        <a:xfrm>
          <a:off x="0" y="158750"/>
          <a:ext cx="14303375" cy="707886"/>
          <a:chOff x="0" y="0"/>
          <a:chExt cx="14303375" cy="707886"/>
        </a:xfrm>
      </xdr:grpSpPr>
      <xdr:sp macro="" textlink="">
        <xdr:nvSpPr>
          <xdr:cNvPr id="30" name="TextBox 29"/>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Self Assessment Results</a:t>
            </a:r>
          </a:p>
        </xdr:txBody>
      </xdr:sp>
      <xdr:grpSp>
        <xdr:nvGrpSpPr>
          <xdr:cNvPr id="31" name="Group 30"/>
          <xdr:cNvGrpSpPr/>
        </xdr:nvGrpSpPr>
        <xdr:grpSpPr>
          <a:xfrm>
            <a:off x="10302875" y="0"/>
            <a:ext cx="4000500" cy="603250"/>
            <a:chOff x="1231900" y="2944298"/>
            <a:chExt cx="4330700" cy="719667"/>
          </a:xfrm>
        </xdr:grpSpPr>
        <xdr:grpSp>
          <xdr:nvGrpSpPr>
            <xdr:cNvPr id="32" name="Group 31"/>
            <xdr:cNvGrpSpPr/>
          </xdr:nvGrpSpPr>
          <xdr:grpSpPr>
            <a:xfrm>
              <a:off x="1231900" y="2944298"/>
              <a:ext cx="4330700" cy="719667"/>
              <a:chOff x="1231900" y="3987800"/>
              <a:chExt cx="4330700" cy="719667"/>
            </a:xfrm>
          </xdr:grpSpPr>
          <xdr:sp macro="" textlink="">
            <xdr:nvSpPr>
              <xdr:cNvPr id="36" name="Left-Right Arrow 35"/>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37" name="Group 36"/>
              <xdr:cNvGrpSpPr/>
            </xdr:nvGrpSpPr>
            <xdr:grpSpPr>
              <a:xfrm>
                <a:off x="1231900" y="3987800"/>
                <a:ext cx="4330700" cy="719667"/>
                <a:chOff x="1231900" y="3987800"/>
                <a:chExt cx="4330700" cy="863600"/>
              </a:xfrm>
            </xdr:grpSpPr>
            <xdr:sp macro="" textlink="">
              <xdr:nvSpPr>
                <xdr:cNvPr id="38" name="Left-Right Arrow 37"/>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9" name="Straight Connector 38"/>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40" name="Straight Connector 39"/>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33" name="TextBox 32">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34" name="TextBox 33">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35" name="TextBox 34">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20</xdr:row>
      <xdr:rowOff>0</xdr:rowOff>
    </xdr:from>
    <xdr:to>
      <xdr:col>2</xdr:col>
      <xdr:colOff>0</xdr:colOff>
      <xdr:row>20</xdr:row>
      <xdr:rowOff>0</xdr:rowOff>
    </xdr:to>
    <xdr:sp macro="" textlink="">
      <xdr:nvSpPr>
        <xdr:cNvPr id="2" name="Rectangle 1"/>
        <xdr:cNvSpPr>
          <a:spLocks noChangeArrowheads="1"/>
        </xdr:cNvSpPr>
      </xdr:nvSpPr>
      <xdr:spPr bwMode="auto">
        <a:xfrm>
          <a:off x="0" y="12877800"/>
          <a:ext cx="30861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20</xdr:row>
      <xdr:rowOff>0</xdr:rowOff>
    </xdr:from>
    <xdr:to>
      <xdr:col>2</xdr:col>
      <xdr:colOff>0</xdr:colOff>
      <xdr:row>20</xdr:row>
      <xdr:rowOff>0</xdr:rowOff>
    </xdr:to>
    <xdr:sp macro="" textlink="">
      <xdr:nvSpPr>
        <xdr:cNvPr id="3" name="Rectangle 2"/>
        <xdr:cNvSpPr>
          <a:spLocks noChangeArrowheads="1"/>
        </xdr:cNvSpPr>
      </xdr:nvSpPr>
      <xdr:spPr bwMode="auto">
        <a:xfrm>
          <a:off x="0" y="12877800"/>
          <a:ext cx="3086100" cy="0"/>
        </a:xfrm>
        <a:prstGeom prst="rect">
          <a:avLst/>
        </a:prstGeom>
        <a:solidFill>
          <a:srgbClr val="0099FF">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10</xdr:row>
      <xdr:rowOff>0</xdr:rowOff>
    </xdr:from>
    <xdr:to>
      <xdr:col>2</xdr:col>
      <xdr:colOff>0</xdr:colOff>
      <xdr:row>10</xdr:row>
      <xdr:rowOff>0</xdr:rowOff>
    </xdr:to>
    <xdr:sp macro="" textlink="">
      <xdr:nvSpPr>
        <xdr:cNvPr id="4" name="Rectangle 1"/>
        <xdr:cNvSpPr>
          <a:spLocks noChangeArrowheads="1"/>
        </xdr:cNvSpPr>
      </xdr:nvSpPr>
      <xdr:spPr bwMode="auto">
        <a:xfrm>
          <a:off x="0" y="5842000"/>
          <a:ext cx="3086100" cy="0"/>
        </a:xfrm>
        <a:prstGeom prst="rect">
          <a:avLst/>
        </a:prstGeom>
        <a:solidFill>
          <a:srgbClr val="FF0000">
            <a:alpha val="14902"/>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666750</xdr:colOff>
      <xdr:row>0</xdr:row>
      <xdr:rowOff>0</xdr:rowOff>
    </xdr:from>
    <xdr:to>
      <xdr:col>10</xdr:col>
      <xdr:colOff>254000</xdr:colOff>
      <xdr:row>1</xdr:row>
      <xdr:rowOff>126999</xdr:rowOff>
    </xdr:to>
    <xdr:sp macro="" textlink="">
      <xdr:nvSpPr>
        <xdr:cNvPr id="5" name="TextBox 4"/>
        <xdr:cNvSpPr txBox="1"/>
      </xdr:nvSpPr>
      <xdr:spPr>
        <a:xfrm>
          <a:off x="14716125" y="0"/>
          <a:ext cx="3111500" cy="1412874"/>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defRPr sz="1000"/>
          </a:pPr>
          <a:r>
            <a:rPr lang="en-US" sz="1800" b="0" i="0" u="none" strike="noStrike" baseline="0">
              <a:solidFill>
                <a:srgbClr val="0D0F11"/>
              </a:solidFill>
              <a:latin typeface="Calibri"/>
              <a:cs typeface="Calibri"/>
            </a:rPr>
            <a:t>These grids are duplicates of the last three pages, in ready to print form. This text box will not print with the grids.</a:t>
          </a:r>
        </a:p>
      </xdr:txBody>
    </xdr:sp>
    <xdr:clientData fPrintsWithSheet="0"/>
  </xdr:twoCellAnchor>
  <xdr:twoCellAnchor>
    <xdr:from>
      <xdr:col>0</xdr:col>
      <xdr:colOff>0</xdr:colOff>
      <xdr:row>0</xdr:row>
      <xdr:rowOff>158750</xdr:rowOff>
    </xdr:from>
    <xdr:to>
      <xdr:col>7</xdr:col>
      <xdr:colOff>254000</xdr:colOff>
      <xdr:row>0</xdr:row>
      <xdr:rowOff>866636</xdr:rowOff>
    </xdr:to>
    <xdr:grpSp>
      <xdr:nvGrpSpPr>
        <xdr:cNvPr id="14" name="Group 13"/>
        <xdr:cNvGrpSpPr/>
      </xdr:nvGrpSpPr>
      <xdr:grpSpPr>
        <a:xfrm>
          <a:off x="0" y="158750"/>
          <a:ext cx="14303375" cy="707886"/>
          <a:chOff x="0" y="0"/>
          <a:chExt cx="14303375" cy="707886"/>
        </a:xfrm>
      </xdr:grpSpPr>
      <xdr:sp macro="" textlink="">
        <xdr:nvSpPr>
          <xdr:cNvPr id="15" name="TextBox 14"/>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Maturity Grids Print Version</a:t>
            </a:r>
          </a:p>
        </xdr:txBody>
      </xdr:sp>
      <xdr:grpSp>
        <xdr:nvGrpSpPr>
          <xdr:cNvPr id="16" name="Group 15"/>
          <xdr:cNvGrpSpPr/>
        </xdr:nvGrpSpPr>
        <xdr:grpSpPr>
          <a:xfrm>
            <a:off x="10302875" y="0"/>
            <a:ext cx="4000500" cy="603250"/>
            <a:chOff x="1231900" y="2944298"/>
            <a:chExt cx="4330700" cy="719667"/>
          </a:xfrm>
        </xdr:grpSpPr>
        <xdr:grpSp>
          <xdr:nvGrpSpPr>
            <xdr:cNvPr id="17" name="Group 16"/>
            <xdr:cNvGrpSpPr/>
          </xdr:nvGrpSpPr>
          <xdr:grpSpPr>
            <a:xfrm>
              <a:off x="1231900" y="2944298"/>
              <a:ext cx="4330700" cy="719667"/>
              <a:chOff x="1231900" y="3987800"/>
              <a:chExt cx="4330700" cy="719667"/>
            </a:xfrm>
          </xdr:grpSpPr>
          <xdr:sp macro="" textlink="">
            <xdr:nvSpPr>
              <xdr:cNvPr id="21" name="Left-Right Arrow 20"/>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22" name="Group 21"/>
              <xdr:cNvGrpSpPr/>
            </xdr:nvGrpSpPr>
            <xdr:grpSpPr>
              <a:xfrm>
                <a:off x="1231900" y="3987800"/>
                <a:ext cx="4330700" cy="719667"/>
                <a:chOff x="1231900" y="3987800"/>
                <a:chExt cx="4330700" cy="863600"/>
              </a:xfrm>
            </xdr:grpSpPr>
            <xdr:sp macro="" textlink="">
              <xdr:nvSpPr>
                <xdr:cNvPr id="23" name="Left-Right Arrow 22"/>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24" name="Straight Connector 23"/>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25" name="Straight Connector 24"/>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18" name="TextBox 17">
              <a:hlinkClick xmlns:r="http://schemas.openxmlformats.org/officeDocument/2006/relationships" r:id="rId1"/>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19" name="TextBox 18">
              <a:hlinkClick xmlns:r="http://schemas.openxmlformats.org/officeDocument/2006/relationships" r:id="rId2"/>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0" name="TextBox 19">
              <a:hlinkClick xmlns:r="http://schemas.openxmlformats.org/officeDocument/2006/relationships" r:id="rId3"/>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4535</xdr:rowOff>
    </xdr:from>
    <xdr:to>
      <xdr:col>2</xdr:col>
      <xdr:colOff>126999</xdr:colOff>
      <xdr:row>28</xdr:row>
      <xdr:rowOff>15874</xdr:rowOff>
    </xdr:to>
    <xdr:sp macro="" textlink="">
      <xdr:nvSpPr>
        <xdr:cNvPr id="2" name="TextBox 1"/>
        <xdr:cNvSpPr txBox="1"/>
      </xdr:nvSpPr>
      <xdr:spPr>
        <a:xfrm>
          <a:off x="0" y="1290410"/>
          <a:ext cx="7032624" cy="4551589"/>
        </a:xfrm>
        <a:prstGeom prst="rect">
          <a:avLst/>
        </a:prstGeom>
        <a:solidFill>
          <a:schemeClr val="lt1"/>
        </a:solidFill>
        <a:ln w="12700"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defRPr sz="1000"/>
          </a:pPr>
          <a:r>
            <a:rPr lang="en-US" sz="1800" b="0" i="0" u="none" strike="noStrike" baseline="0">
              <a:solidFill>
                <a:srgbClr val="0D0F11"/>
              </a:solidFill>
              <a:latin typeface="Arial"/>
              <a:cs typeface="Arial"/>
            </a:rPr>
            <a:t>Entrepreneurial ventures are delicate and unprotected entities in a Darwinian world. The keys to survival are:</a:t>
          </a:r>
        </a:p>
        <a:p>
          <a:pPr algn="l" rtl="0">
            <a:defRPr sz="1000"/>
          </a:pPr>
          <a:endParaRPr lang="en-US" sz="1800" b="0" i="0" u="none" strike="noStrike" baseline="0">
            <a:solidFill>
              <a:srgbClr val="0D0F11"/>
            </a:solidFill>
            <a:latin typeface="Arial"/>
            <a:cs typeface="Arial"/>
          </a:endParaRPr>
        </a:p>
        <a:p>
          <a:pPr marL="342900" indent="-342900" algn="l" rtl="0">
            <a:buFont typeface="+mj-lt"/>
            <a:buAutoNum type="arabicPeriod"/>
            <a:defRPr sz="1000"/>
          </a:pPr>
          <a:r>
            <a:rPr lang="en-US" sz="1800" b="0" i="0" u="none" strike="noStrike" baseline="0">
              <a:solidFill>
                <a:srgbClr val="0D0F11"/>
              </a:solidFill>
              <a:latin typeface="Arial"/>
              <a:cs typeface="Arial"/>
            </a:rPr>
            <a:t>A good, marketable idea</a:t>
          </a:r>
        </a:p>
        <a:p>
          <a:pPr marL="342900" indent="-342900" algn="l" rtl="0">
            <a:buFont typeface="+mj-lt"/>
            <a:buAutoNum type="arabicPeriod"/>
            <a:defRPr sz="1000"/>
          </a:pPr>
          <a:r>
            <a:rPr lang="en-US" sz="1800" b="0" i="0" u="none" strike="noStrike" baseline="0">
              <a:solidFill>
                <a:srgbClr val="0D0F11"/>
              </a:solidFill>
              <a:latin typeface="Arial"/>
              <a:cs typeface="Arial"/>
            </a:rPr>
            <a:t>Sufficient cash flow</a:t>
          </a:r>
        </a:p>
        <a:p>
          <a:pPr marL="342900" indent="-342900" algn="l" rtl="0">
            <a:buFont typeface="+mj-lt"/>
            <a:buAutoNum type="arabicPeriod"/>
            <a:defRPr sz="1000"/>
          </a:pPr>
          <a:r>
            <a:rPr lang="en-US" sz="1800" b="0" i="0" u="none" strike="noStrike" baseline="0">
              <a:solidFill>
                <a:srgbClr val="0D0F11"/>
              </a:solidFill>
              <a:latin typeface="Arial"/>
              <a:cs typeface="Arial"/>
            </a:rPr>
            <a:t>The right people</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This tool is designed to help you identify and enlist the right people with the right skills. In a shoestring operation, there might be only one person, in which case that person needs to cover all bases.</a:t>
          </a:r>
        </a:p>
        <a:p>
          <a:pPr algn="l" rtl="0">
            <a:defRPr sz="1000"/>
          </a:pP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The structure of this tool owes much to the ideas of Michael E. Gerber in </a:t>
          </a:r>
          <a:r>
            <a:rPr lang="en-US" sz="1800" b="1" i="0" u="sng" strike="noStrike" baseline="0">
              <a:solidFill>
                <a:srgbClr val="0000FF"/>
              </a:solidFill>
              <a:latin typeface="Arial"/>
              <a:cs typeface="Arial"/>
            </a:rPr>
            <a:t>The E-Myth Revisited - Why Most Small Businesses Don't Work and What to Do About It</a:t>
          </a:r>
          <a:r>
            <a:rPr lang="en-US" sz="1800" b="0" i="0" u="none" strike="noStrike" baseline="0">
              <a:solidFill>
                <a:srgbClr val="0D0F11"/>
              </a:solidFill>
              <a:latin typeface="Arial"/>
              <a:cs typeface="Arial"/>
            </a:rPr>
            <a:t>.</a:t>
          </a:r>
        </a:p>
      </xdr:txBody>
    </xdr:sp>
    <xdr:clientData/>
  </xdr:twoCellAnchor>
  <xdr:twoCellAnchor>
    <xdr:from>
      <xdr:col>1</xdr:col>
      <xdr:colOff>9072</xdr:colOff>
      <xdr:row>30</xdr:row>
      <xdr:rowOff>60324</xdr:rowOff>
    </xdr:from>
    <xdr:to>
      <xdr:col>2</xdr:col>
      <xdr:colOff>142875</xdr:colOff>
      <xdr:row>44</xdr:row>
      <xdr:rowOff>95250</xdr:rowOff>
    </xdr:to>
    <xdr:sp macro="" textlink="">
      <xdr:nvSpPr>
        <xdr:cNvPr id="3" name="TextBox 2"/>
        <xdr:cNvSpPr txBox="1"/>
      </xdr:nvSpPr>
      <xdr:spPr>
        <a:xfrm>
          <a:off x="453572" y="6203949"/>
          <a:ext cx="7039428" cy="2257426"/>
        </a:xfrm>
        <a:prstGeom prst="rect">
          <a:avLst/>
        </a:prstGeom>
        <a:solidFill>
          <a:schemeClr val="lt1"/>
        </a:solidFill>
        <a:ln w="12700" cmpd="sng">
          <a:solidFill>
            <a:srgbClr val="000000"/>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spcAft>
              <a:spcPts val="1200"/>
            </a:spcAft>
            <a:defRPr sz="1000"/>
          </a:pPr>
          <a:r>
            <a:rPr lang="en-US" sz="2000" b="1" i="1" u="sng" strike="noStrike" baseline="0">
              <a:solidFill>
                <a:srgbClr val="0D0F11"/>
              </a:solidFill>
              <a:latin typeface="Arial"/>
              <a:cs typeface="Arial"/>
            </a:rPr>
            <a:t>Disclaimer</a:t>
          </a:r>
          <a:endParaRPr lang="en-US" sz="1800" b="0" i="0" u="none" strike="noStrike" baseline="0">
            <a:solidFill>
              <a:srgbClr val="0D0F11"/>
            </a:solidFill>
            <a:latin typeface="Arial"/>
            <a:cs typeface="Arial"/>
          </a:endParaRPr>
        </a:p>
        <a:p>
          <a:pPr algn="l" rtl="0">
            <a:defRPr sz="1000"/>
          </a:pPr>
          <a:r>
            <a:rPr lang="en-US" sz="1800" b="0" i="0" u="none" strike="noStrike" baseline="0">
              <a:solidFill>
                <a:srgbClr val="0D0F11"/>
              </a:solidFill>
              <a:latin typeface="Arial"/>
              <a:cs typeface="Arial"/>
            </a:rPr>
            <a:t>The author hopes that the concepts described in this tool will help you to attract and retain a hard-driving and successful team, if size permits, or to learn to fill in knowledge gaps if you are a one-person operation. But there is no substitute for dreaming and persevering in a new venture. That you must do yourself.</a:t>
          </a:r>
          <a:endParaRPr lang="en-US" sz="1600" b="0" i="0" u="none" strike="noStrike" baseline="0">
            <a:solidFill>
              <a:srgbClr val="0D0F11"/>
            </a:solidFill>
            <a:latin typeface="Calibri"/>
            <a:cs typeface="Calibri"/>
          </a:endParaRPr>
        </a:p>
      </xdr:txBody>
    </xdr:sp>
    <xdr:clientData/>
  </xdr:twoCellAnchor>
  <xdr:twoCellAnchor>
    <xdr:from>
      <xdr:col>1</xdr:col>
      <xdr:colOff>0</xdr:colOff>
      <xdr:row>20</xdr:row>
      <xdr:rowOff>79375</xdr:rowOff>
    </xdr:from>
    <xdr:to>
      <xdr:col>1</xdr:col>
      <xdr:colOff>6334125</xdr:colOff>
      <xdr:row>28</xdr:row>
      <xdr:rowOff>63500</xdr:rowOff>
    </xdr:to>
    <xdr:sp macro="" textlink="">
      <xdr:nvSpPr>
        <xdr:cNvPr id="9" name="Rectangle 8">
          <a:hlinkClick xmlns:r="http://schemas.openxmlformats.org/officeDocument/2006/relationships" r:id="rId1"/>
        </xdr:cNvPr>
        <xdr:cNvSpPr/>
      </xdr:nvSpPr>
      <xdr:spPr>
        <a:xfrm>
          <a:off x="549275" y="5527675"/>
          <a:ext cx="6343650" cy="1203325"/>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158750</xdr:rowOff>
    </xdr:from>
    <xdr:to>
      <xdr:col>14</xdr:col>
      <xdr:colOff>587375</xdr:colOff>
      <xdr:row>0</xdr:row>
      <xdr:rowOff>866636</xdr:rowOff>
    </xdr:to>
    <xdr:grpSp>
      <xdr:nvGrpSpPr>
        <xdr:cNvPr id="14" name="Group 13"/>
        <xdr:cNvGrpSpPr/>
      </xdr:nvGrpSpPr>
      <xdr:grpSpPr>
        <a:xfrm>
          <a:off x="0" y="158750"/>
          <a:ext cx="14303375" cy="707886"/>
          <a:chOff x="0" y="0"/>
          <a:chExt cx="14303375" cy="707886"/>
        </a:xfrm>
      </xdr:grpSpPr>
      <xdr:sp macro="" textlink="">
        <xdr:nvSpPr>
          <xdr:cNvPr id="15" name="TextBox 14"/>
          <xdr:cNvSpPr txBox="1"/>
        </xdr:nvSpPr>
        <xdr:spPr>
          <a:xfrm>
            <a:off x="0" y="0"/>
            <a:ext cx="10144125" cy="707886"/>
          </a:xfrm>
          <a:prstGeom prst="rect">
            <a:avLst/>
          </a:prstGeom>
          <a:noFill/>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4000" b="1" cap="none" spc="0">
                <a:ln w="19050" cmpd="sng">
                  <a:solidFill>
                    <a:schemeClr val="tx1"/>
                  </a:solidFill>
                  <a:prstDash val="solid"/>
                  <a:miter lim="800000"/>
                </a:ln>
                <a:solidFill>
                  <a:schemeClr val="tx2">
                    <a:lumMod val="60000"/>
                    <a:lumOff val="40000"/>
                  </a:schemeClr>
                </a:solidFill>
                <a:effectLst>
                  <a:outerShdw blurRad="25500" dist="23000" dir="7020000" algn="tl">
                    <a:srgbClr val="000000">
                      <a:alpha val="50000"/>
                    </a:srgbClr>
                  </a:outerShdw>
                </a:effectLst>
                <a:latin typeface="Arial"/>
                <a:cs typeface="Arial"/>
              </a:rPr>
              <a:t>Staffing Tool</a:t>
            </a:r>
          </a:p>
        </xdr:txBody>
      </xdr:sp>
      <xdr:grpSp>
        <xdr:nvGrpSpPr>
          <xdr:cNvPr id="16" name="Group 15"/>
          <xdr:cNvGrpSpPr/>
        </xdr:nvGrpSpPr>
        <xdr:grpSpPr>
          <a:xfrm>
            <a:off x="10302875" y="0"/>
            <a:ext cx="4000500" cy="603250"/>
            <a:chOff x="1231900" y="2944298"/>
            <a:chExt cx="4330700" cy="719667"/>
          </a:xfrm>
        </xdr:grpSpPr>
        <xdr:grpSp>
          <xdr:nvGrpSpPr>
            <xdr:cNvPr id="18" name="Group 17"/>
            <xdr:cNvGrpSpPr/>
          </xdr:nvGrpSpPr>
          <xdr:grpSpPr>
            <a:xfrm>
              <a:off x="1231900" y="2944298"/>
              <a:ext cx="4330700" cy="719667"/>
              <a:chOff x="1231900" y="3987800"/>
              <a:chExt cx="4330700" cy="719667"/>
            </a:xfrm>
          </xdr:grpSpPr>
          <xdr:sp macro="" textlink="">
            <xdr:nvSpPr>
              <xdr:cNvPr id="30" name="Left-Right Arrow 29"/>
              <xdr:cNvSpPr/>
            </xdr:nvSpPr>
            <xdr:spPr>
              <a:xfrm>
                <a:off x="1231900" y="3987800"/>
                <a:ext cx="4330700" cy="719667"/>
              </a:xfrm>
              <a:prstGeom prst="leftRightArrow">
                <a:avLst>
                  <a:gd name="adj1" fmla="val 80156"/>
                  <a:gd name="adj2" fmla="val 50000"/>
                </a:avLst>
              </a:prstGeom>
              <a:solidFill>
                <a:schemeClr val="bg1"/>
              </a:solidFill>
              <a:ln w="38100" cmpd="sng">
                <a:no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grpSp>
            <xdr:nvGrpSpPr>
              <xdr:cNvPr id="31" name="Group 30"/>
              <xdr:cNvGrpSpPr/>
            </xdr:nvGrpSpPr>
            <xdr:grpSpPr>
              <a:xfrm>
                <a:off x="1231900" y="3987800"/>
                <a:ext cx="4330700" cy="719667"/>
                <a:chOff x="1231900" y="3987800"/>
                <a:chExt cx="4330700" cy="863600"/>
              </a:xfrm>
            </xdr:grpSpPr>
            <xdr:sp macro="" textlink="">
              <xdr:nvSpPr>
                <xdr:cNvPr id="32" name="Left-Right Arrow 31"/>
                <xdr:cNvSpPr/>
              </xdr:nvSpPr>
              <xdr:spPr>
                <a:xfrm>
                  <a:off x="1231900" y="3987800"/>
                  <a:ext cx="4330700" cy="863600"/>
                </a:xfrm>
                <a:prstGeom prst="leftRightArrow">
                  <a:avLst>
                    <a:gd name="adj1" fmla="val 80156"/>
                    <a:gd name="adj2" fmla="val 50000"/>
                  </a:avLst>
                </a:prstGeom>
                <a:noFill/>
                <a:ln w="38100" cmpd="sng">
                  <a:solidFill>
                    <a:srgbClr val="0000FF"/>
                  </a:solidFill>
                </a:ln>
              </xdr:spPr>
              <xdr:style>
                <a:lnRef idx="1">
                  <a:schemeClr val="accent1"/>
                </a:lnRef>
                <a:fillRef idx="3">
                  <a:schemeClr val="accent1"/>
                </a:fillRef>
                <a:effectRef idx="2">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1400">
                    <a:latin typeface="Arial"/>
                    <a:cs typeface="Arial"/>
                  </a:endParaRPr>
                </a:p>
              </xdr:txBody>
            </xdr:sp>
            <xdr:cxnSp macro="">
              <xdr:nvCxnSpPr>
                <xdr:cNvPr id="33" name="Straight Connector 32"/>
                <xdr:cNvCxnSpPr/>
              </xdr:nvCxnSpPr>
              <xdr:spPr>
                <a:xfrm>
                  <a:off x="4035470"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cxnSp macro="">
              <xdr:nvCxnSpPr>
                <xdr:cNvPr id="34" name="Straight Connector 33"/>
                <xdr:cNvCxnSpPr/>
              </xdr:nvCxnSpPr>
              <xdr:spPr>
                <a:xfrm>
                  <a:off x="2740323" y="4083770"/>
                  <a:ext cx="0" cy="670263"/>
                </a:xfrm>
                <a:prstGeom prst="line">
                  <a:avLst/>
                </a:prstGeom>
                <a:ln w="38100" cmpd="sng">
                  <a:solidFill>
                    <a:srgbClr val="0000FF"/>
                  </a:solidFill>
                </a:ln>
              </xdr:spPr>
              <xdr:style>
                <a:lnRef idx="2">
                  <a:schemeClr val="accent1"/>
                </a:lnRef>
                <a:fillRef idx="0">
                  <a:schemeClr val="accent1"/>
                </a:fillRef>
                <a:effectRef idx="1">
                  <a:schemeClr val="accent1"/>
                </a:effectRef>
                <a:fontRef idx="minor">
                  <a:schemeClr val="tx1"/>
                </a:fontRef>
              </xdr:style>
            </xdr:cxnSp>
          </xdr:grpSp>
        </xdr:grpSp>
        <xdr:sp macro="" textlink="">
          <xdr:nvSpPr>
            <xdr:cNvPr id="24" name="TextBox 23">
              <a:hlinkClick xmlns:r="http://schemas.openxmlformats.org/officeDocument/2006/relationships" r:id="rId2"/>
            </xdr:cNvPr>
            <xdr:cNvSpPr txBox="1"/>
          </xdr:nvSpPr>
          <xdr:spPr>
            <a:xfrm>
              <a:off x="1403753" y="3035574"/>
              <a:ext cx="1215046" cy="55075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Prior</a:t>
              </a:r>
            </a:p>
          </xdr:txBody>
        </xdr:sp>
        <xdr:sp macro="" textlink="">
          <xdr:nvSpPr>
            <xdr:cNvPr id="27" name="TextBox 26">
              <a:hlinkClick xmlns:r="http://schemas.openxmlformats.org/officeDocument/2006/relationships" r:id="rId3"/>
            </xdr:cNvPr>
            <xdr:cNvSpPr txBox="1"/>
          </xdr:nvSpPr>
          <xdr:spPr>
            <a:xfrm>
              <a:off x="4191000" y="3035575"/>
              <a:ext cx="102844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a:latin typeface="Arial"/>
                  <a:cs typeface="Arial"/>
                </a:rPr>
                <a:t>Next</a:t>
              </a:r>
            </a:p>
          </xdr:txBody>
        </xdr:sp>
        <xdr:sp macro="" textlink="">
          <xdr:nvSpPr>
            <xdr:cNvPr id="29" name="TextBox 28">
              <a:hlinkClick xmlns:r="http://schemas.openxmlformats.org/officeDocument/2006/relationships" r:id="rId4"/>
            </xdr:cNvPr>
            <xdr:cNvSpPr txBox="1"/>
          </xdr:nvSpPr>
          <xdr:spPr>
            <a:xfrm>
              <a:off x="2756153" y="3035574"/>
              <a:ext cx="1279317" cy="461666"/>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r>
                <a:rPr lang="en-US" sz="2400">
                  <a:latin typeface="Arial"/>
                  <a:cs typeface="Arial"/>
                </a:rPr>
                <a:t>Home</a:t>
              </a:r>
            </a:p>
          </xdr:txBody>
        </xdr:sp>
      </xdr:grpSp>
    </xdr:grpSp>
    <xdr:clientData fLocksWithSheet="0"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6" Type="http://schemas.openxmlformats.org/officeDocument/2006/relationships/ctrlProp" Target="../ctrlProps/ctrlProp4.xml"/><Relationship Id="rId7" Type="http://schemas.openxmlformats.org/officeDocument/2006/relationships/ctrlProp" Target="../ctrlProps/ctrlProp5.xml"/><Relationship Id="rId8" Type="http://schemas.openxmlformats.org/officeDocument/2006/relationships/ctrlProp" Target="../ctrlProps/ctrlProp6.xml"/><Relationship Id="rId9" Type="http://schemas.openxmlformats.org/officeDocument/2006/relationships/ctrlProp" Target="../ctrlProps/ctrlProp7.xml"/><Relationship Id="rId10" Type="http://schemas.openxmlformats.org/officeDocument/2006/relationships/ctrlProp" Target="../ctrlProps/ctrlProp8.xml"/><Relationship Id="rId11" Type="http://schemas.openxmlformats.org/officeDocument/2006/relationships/comments" Target="../comments5.xml"/><Relationship Id="rId1" Type="http://schemas.openxmlformats.org/officeDocument/2006/relationships/drawing" Target="../drawings/drawing23.xml"/><Relationship Id="rId2" Type="http://schemas.openxmlformats.org/officeDocument/2006/relationships/vmlDrawing" Target="../drawings/vmlDrawing5.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tabSelected="1" workbookViewId="0"/>
  </sheetViews>
  <sheetFormatPr baseColWidth="10" defaultRowHeight="15" x14ac:dyDescent="0"/>
  <cols>
    <col min="1" max="16384" width="10.83203125" style="54"/>
  </cols>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dimension ref="B1:F6"/>
  <sheetViews>
    <sheetView showGridLines="0" showRowColHeaders="0" zoomScale="80" zoomScaleNormal="80" zoomScalePageLayoutView="80" workbookViewId="0">
      <selection activeCell="D3" sqref="D3"/>
    </sheetView>
  </sheetViews>
  <sheetFormatPr baseColWidth="10" defaultColWidth="8.83203125" defaultRowHeight="13" x14ac:dyDescent="0"/>
  <cols>
    <col min="1" max="1" width="5.83203125" style="6" customWidth="1"/>
    <col min="2" max="2" width="49.1640625" style="21" customWidth="1"/>
    <col min="3" max="3" width="57.83203125" style="20" customWidth="1"/>
    <col min="4" max="4" width="28.83203125" style="20" customWidth="1"/>
    <col min="5" max="5" width="3.83203125" style="6" customWidth="1"/>
    <col min="6" max="6" width="50.83203125" style="6" customWidth="1"/>
    <col min="7" max="16384" width="8.83203125" style="6"/>
  </cols>
  <sheetData>
    <row r="1" spans="2:6" ht="100" customHeight="1">
      <c r="B1" s="16"/>
      <c r="F1" s="20"/>
    </row>
    <row r="2" spans="2:6" ht="24" customHeight="1">
      <c r="B2" s="6"/>
      <c r="C2" s="28" t="s">
        <v>150</v>
      </c>
      <c r="D2" s="28" t="s">
        <v>151</v>
      </c>
      <c r="F2" s="27" t="s">
        <v>152</v>
      </c>
    </row>
    <row r="3" spans="2:6" ht="75" customHeight="1">
      <c r="B3" s="120" t="s">
        <v>153</v>
      </c>
      <c r="C3" s="120" t="s">
        <v>312</v>
      </c>
      <c r="D3" s="121">
        <v>0.1</v>
      </c>
      <c r="E3" s="122"/>
      <c r="F3" s="123"/>
    </row>
    <row r="4" spans="2:6" ht="75" customHeight="1">
      <c r="B4" s="120" t="s">
        <v>154</v>
      </c>
      <c r="C4" s="120" t="s">
        <v>155</v>
      </c>
      <c r="D4" s="121">
        <v>0.1</v>
      </c>
      <c r="E4" s="122"/>
      <c r="F4" s="123"/>
    </row>
    <row r="5" spans="2:6" ht="75" customHeight="1">
      <c r="B5" s="120" t="s">
        <v>156</v>
      </c>
      <c r="C5" s="120" t="s">
        <v>313</v>
      </c>
      <c r="D5" s="121">
        <v>0.1</v>
      </c>
      <c r="E5" s="122"/>
      <c r="F5" s="123"/>
    </row>
    <row r="6" spans="2:6" ht="75" customHeight="1">
      <c r="B6" s="120" t="s">
        <v>157</v>
      </c>
      <c r="C6" s="120" t="s">
        <v>158</v>
      </c>
      <c r="D6" s="121">
        <v>0.1</v>
      </c>
      <c r="E6" s="122"/>
      <c r="F6" s="123"/>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dimension ref="B1:F6"/>
  <sheetViews>
    <sheetView showGridLines="0" showRowColHeaders="0" zoomScale="80" zoomScaleNormal="80" zoomScalePageLayoutView="80" workbookViewId="0">
      <selection activeCell="D3" sqref="D3"/>
    </sheetView>
  </sheetViews>
  <sheetFormatPr baseColWidth="10" defaultColWidth="8.83203125" defaultRowHeight="13" x14ac:dyDescent="0"/>
  <cols>
    <col min="1" max="1" width="5.83203125" style="6" customWidth="1"/>
    <col min="2" max="2" width="49.1640625" style="21" customWidth="1"/>
    <col min="3" max="3" width="57.83203125" style="20" customWidth="1"/>
    <col min="4" max="4" width="28.83203125" style="20" customWidth="1"/>
    <col min="5" max="5" width="3.83203125" style="6" customWidth="1"/>
    <col min="6" max="6" width="50.83203125" style="6" customWidth="1"/>
    <col min="7" max="16384" width="8.83203125" style="6"/>
  </cols>
  <sheetData>
    <row r="1" spans="2:6" ht="100" customHeight="1">
      <c r="B1" s="16"/>
      <c r="F1" s="20"/>
    </row>
    <row r="2" spans="2:6" ht="24" customHeight="1">
      <c r="B2" s="6"/>
      <c r="C2" s="28" t="s">
        <v>150</v>
      </c>
      <c r="D2" s="28" t="s">
        <v>151</v>
      </c>
      <c r="F2" s="27" t="s">
        <v>152</v>
      </c>
    </row>
    <row r="3" spans="2:6" ht="75" customHeight="1">
      <c r="B3" s="120" t="s">
        <v>159</v>
      </c>
      <c r="C3" s="120" t="s">
        <v>314</v>
      </c>
      <c r="D3" s="121">
        <v>0.1</v>
      </c>
      <c r="E3" s="122"/>
      <c r="F3" s="123"/>
    </row>
    <row r="4" spans="2:6" ht="75" customHeight="1">
      <c r="B4" s="120" t="s">
        <v>160</v>
      </c>
      <c r="C4" s="120" t="s">
        <v>315</v>
      </c>
      <c r="D4" s="121">
        <v>0.1</v>
      </c>
      <c r="E4" s="122"/>
      <c r="F4" s="123"/>
    </row>
    <row r="5" spans="2:6" ht="75" customHeight="1">
      <c r="B5" s="120" t="s">
        <v>161</v>
      </c>
      <c r="C5" s="120" t="s">
        <v>316</v>
      </c>
      <c r="D5" s="121">
        <v>0.1</v>
      </c>
      <c r="E5" s="122"/>
      <c r="F5" s="123"/>
    </row>
    <row r="6" spans="2:6" ht="75" customHeight="1">
      <c r="B6" s="120" t="s">
        <v>162</v>
      </c>
      <c r="C6" s="120" t="s">
        <v>317</v>
      </c>
      <c r="D6" s="121">
        <v>0.1</v>
      </c>
      <c r="E6" s="122"/>
      <c r="F6" s="123"/>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dimension ref="B1:F4"/>
  <sheetViews>
    <sheetView showGridLines="0" showRowColHeaders="0" zoomScale="80" zoomScaleNormal="80" zoomScalePageLayoutView="80" workbookViewId="0">
      <selection activeCell="D3" sqref="D3"/>
    </sheetView>
  </sheetViews>
  <sheetFormatPr baseColWidth="10" defaultColWidth="8.83203125" defaultRowHeight="13" x14ac:dyDescent="0"/>
  <cols>
    <col min="1" max="1" width="5.83203125" style="6" customWidth="1"/>
    <col min="2" max="2" width="49.1640625" style="21" customWidth="1"/>
    <col min="3" max="3" width="57.83203125" style="20" customWidth="1"/>
    <col min="4" max="4" width="28.83203125" style="20" customWidth="1"/>
    <col min="5" max="5" width="3.83203125" style="6" customWidth="1"/>
    <col min="6" max="6" width="50.83203125" style="6" customWidth="1"/>
    <col min="7" max="16384" width="8.83203125" style="6"/>
  </cols>
  <sheetData>
    <row r="1" spans="2:6" ht="100" customHeight="1">
      <c r="B1" s="16"/>
      <c r="F1" s="20"/>
    </row>
    <row r="2" spans="2:6" ht="24" customHeight="1">
      <c r="B2" s="6"/>
      <c r="C2" s="28" t="s">
        <v>150</v>
      </c>
      <c r="D2" s="28" t="s">
        <v>151</v>
      </c>
      <c r="F2" s="27" t="s">
        <v>152</v>
      </c>
    </row>
    <row r="3" spans="2:6" ht="75" customHeight="1">
      <c r="B3" s="120" t="s">
        <v>163</v>
      </c>
      <c r="C3" s="120" t="s">
        <v>318</v>
      </c>
      <c r="D3" s="121">
        <v>0.1</v>
      </c>
      <c r="E3" s="122"/>
      <c r="F3" s="123"/>
    </row>
    <row r="4" spans="2:6" ht="75" customHeight="1">
      <c r="B4" s="120" t="s">
        <v>164</v>
      </c>
      <c r="C4" s="120" t="s">
        <v>319</v>
      </c>
      <c r="D4" s="121">
        <v>0.1</v>
      </c>
      <c r="E4" s="122"/>
      <c r="F4" s="123"/>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B1:B23"/>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2" customWidth="1"/>
    <col min="2" max="2" width="90.6640625" style="2" customWidth="1"/>
    <col min="3" max="3" width="5.83203125" style="2" customWidth="1"/>
    <col min="4" max="8" width="6" style="2" customWidth="1"/>
    <col min="9" max="9" width="3.6640625" style="2" customWidth="1"/>
    <col min="10" max="16384" width="8.83203125" style="2"/>
  </cols>
  <sheetData>
    <row r="1" spans="2:2" ht="100" customHeight="1">
      <c r="B1" s="1"/>
    </row>
    <row r="4" spans="2:2" ht="18">
      <c r="B4" s="3"/>
    </row>
    <row r="5" spans="2:2" ht="18">
      <c r="B5" s="3"/>
    </row>
    <row r="7" spans="2:2" ht="18">
      <c r="B7" s="4"/>
    </row>
    <row r="8" spans="2:2" ht="18">
      <c r="B8" s="4"/>
    </row>
    <row r="23" spans="2:2">
      <c r="B23" s="5"/>
    </row>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3"/>
  <sheetViews>
    <sheetView showGridLines="0" showRowColHeaders="0" zoomScale="80" zoomScaleNormal="80" zoomScalePageLayoutView="80" workbookViewId="0">
      <selection activeCell="D3" sqref="D3"/>
    </sheetView>
  </sheetViews>
  <sheetFormatPr baseColWidth="10" defaultColWidth="8.83203125" defaultRowHeight="13" x14ac:dyDescent="0"/>
  <cols>
    <col min="1" max="1" width="5.83203125" style="6" customWidth="1"/>
    <col min="2" max="2" width="51" style="20" customWidth="1"/>
    <col min="3" max="3" width="125.83203125" style="20" customWidth="1"/>
    <col min="4" max="4" width="13.33203125" style="20" customWidth="1"/>
    <col min="5" max="5" width="5.83203125" style="6" customWidth="1"/>
    <col min="6" max="16384" width="8.83203125" style="6"/>
  </cols>
  <sheetData>
    <row r="1" spans="2:4" ht="100" customHeight="1"/>
    <row r="2" spans="2:4" ht="24" customHeight="1">
      <c r="B2" s="28" t="s">
        <v>244</v>
      </c>
      <c r="C2" s="28" t="s">
        <v>245</v>
      </c>
      <c r="D2" s="28" t="s">
        <v>246</v>
      </c>
    </row>
    <row r="3" spans="2:4" ht="150" customHeight="1">
      <c r="B3" s="124" t="s">
        <v>247</v>
      </c>
      <c r="C3" s="125" t="s">
        <v>248</v>
      </c>
      <c r="D3" s="50"/>
    </row>
    <row r="4" spans="2:4" ht="75" customHeight="1">
      <c r="B4" s="124" t="s">
        <v>249</v>
      </c>
      <c r="C4" s="125" t="s">
        <v>250</v>
      </c>
      <c r="D4" s="50"/>
    </row>
    <row r="5" spans="2:4" ht="100" customHeight="1">
      <c r="B5" s="124" t="s">
        <v>251</v>
      </c>
      <c r="C5" s="125" t="s">
        <v>252</v>
      </c>
      <c r="D5" s="50"/>
    </row>
    <row r="6" spans="2:4" ht="125" customHeight="1">
      <c r="B6" s="124" t="s">
        <v>253</v>
      </c>
      <c r="C6" s="125" t="s">
        <v>254</v>
      </c>
      <c r="D6" s="50"/>
    </row>
    <row r="7" spans="2:4" ht="100" customHeight="1">
      <c r="B7" s="124" t="s">
        <v>255</v>
      </c>
      <c r="C7" s="125" t="s">
        <v>256</v>
      </c>
      <c r="D7" s="50"/>
    </row>
    <row r="8" spans="2:4" ht="75" customHeight="1">
      <c r="B8" s="124" t="s">
        <v>257</v>
      </c>
      <c r="C8" s="125" t="s">
        <v>258</v>
      </c>
      <c r="D8" s="50"/>
    </row>
    <row r="9" spans="2:4" ht="150" customHeight="1">
      <c r="B9" s="124" t="s">
        <v>259</v>
      </c>
      <c r="C9" s="125" t="s">
        <v>260</v>
      </c>
      <c r="D9" s="50"/>
    </row>
    <row r="10" spans="2:4" ht="100" customHeight="1">
      <c r="B10" s="124" t="s">
        <v>261</v>
      </c>
      <c r="C10" s="125" t="s">
        <v>262</v>
      </c>
      <c r="D10" s="50"/>
    </row>
    <row r="11" spans="2:4" ht="100" customHeight="1">
      <c r="B11" s="124" t="s">
        <v>263</v>
      </c>
      <c r="C11" s="125" t="s">
        <v>264</v>
      </c>
      <c r="D11" s="50"/>
    </row>
    <row r="12" spans="2:4" ht="75" customHeight="1">
      <c r="B12" s="124" t="s">
        <v>265</v>
      </c>
      <c r="C12" s="125" t="s">
        <v>266</v>
      </c>
      <c r="D12" s="50"/>
    </row>
    <row r="13" spans="2:4" ht="75" customHeight="1">
      <c r="B13" s="124" t="s">
        <v>267</v>
      </c>
      <c r="C13" s="125" t="s">
        <v>268</v>
      </c>
      <c r="D13" s="50"/>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5"/>
  <sheetViews>
    <sheetView showGridLines="0" showRowColHeaders="0" zoomScale="80" zoomScaleNormal="80" zoomScalePageLayoutView="80" workbookViewId="0">
      <selection activeCell="D3" sqref="D3"/>
    </sheetView>
  </sheetViews>
  <sheetFormatPr baseColWidth="10" defaultColWidth="8.83203125" defaultRowHeight="13" x14ac:dyDescent="0"/>
  <cols>
    <col min="1" max="1" width="5.83203125" style="6" customWidth="1"/>
    <col min="2" max="2" width="51" style="20" customWidth="1"/>
    <col min="3" max="3" width="125.83203125" style="20" customWidth="1"/>
    <col min="4" max="4" width="13.33203125" style="20" customWidth="1"/>
    <col min="5" max="5" width="5.83203125" style="6" customWidth="1"/>
    <col min="6" max="16384" width="8.83203125" style="6"/>
  </cols>
  <sheetData>
    <row r="1" spans="2:4" ht="100" customHeight="1"/>
    <row r="2" spans="2:4" ht="24" customHeight="1">
      <c r="B2" s="28" t="s">
        <v>244</v>
      </c>
      <c r="C2" s="28" t="s">
        <v>245</v>
      </c>
      <c r="D2" s="28" t="s">
        <v>246</v>
      </c>
    </row>
    <row r="3" spans="2:4" ht="175" customHeight="1">
      <c r="B3" s="124" t="s">
        <v>269</v>
      </c>
      <c r="C3" s="125" t="s">
        <v>270</v>
      </c>
      <c r="D3" s="50"/>
    </row>
    <row r="4" spans="2:4" ht="125" customHeight="1">
      <c r="B4" s="124" t="s">
        <v>271</v>
      </c>
      <c r="C4" s="125" t="s">
        <v>272</v>
      </c>
      <c r="D4" s="50"/>
    </row>
    <row r="5" spans="2:4" ht="125" customHeight="1">
      <c r="B5" s="124" t="s">
        <v>273</v>
      </c>
      <c r="C5" s="125" t="s">
        <v>274</v>
      </c>
      <c r="D5" s="50"/>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
  <sheetViews>
    <sheetView showGridLines="0" showRowColHeaders="0" zoomScale="80" zoomScaleNormal="80" zoomScalePageLayoutView="80" workbookViewId="0">
      <selection activeCell="D3" sqref="D3"/>
    </sheetView>
  </sheetViews>
  <sheetFormatPr baseColWidth="10" defaultColWidth="8.83203125" defaultRowHeight="13" x14ac:dyDescent="0"/>
  <cols>
    <col min="1" max="1" width="5.83203125" style="6" customWidth="1"/>
    <col min="2" max="2" width="51" style="20" customWidth="1"/>
    <col min="3" max="3" width="125.83203125" style="20" customWidth="1"/>
    <col min="4" max="4" width="13.33203125" style="20" customWidth="1"/>
    <col min="5" max="5" width="5.83203125" style="6" customWidth="1"/>
    <col min="6" max="16384" width="8.83203125" style="6"/>
  </cols>
  <sheetData>
    <row r="1" spans="2:4" ht="100" customHeight="1"/>
    <row r="2" spans="2:4" ht="24" customHeight="1">
      <c r="B2" s="28" t="s">
        <v>244</v>
      </c>
      <c r="C2" s="28" t="s">
        <v>245</v>
      </c>
      <c r="D2" s="28" t="s">
        <v>246</v>
      </c>
    </row>
    <row r="3" spans="2:4" ht="250" customHeight="1">
      <c r="B3" s="124" t="s">
        <v>275</v>
      </c>
      <c r="C3" s="124" t="s">
        <v>276</v>
      </c>
      <c r="D3" s="50"/>
    </row>
    <row r="4" spans="2:4" ht="150" customHeight="1">
      <c r="B4" s="124" t="s">
        <v>277</v>
      </c>
      <c r="C4" s="124" t="s">
        <v>278</v>
      </c>
      <c r="D4" s="50"/>
    </row>
    <row r="5" spans="2:4" ht="150" customHeight="1">
      <c r="B5" s="124" t="s">
        <v>279</v>
      </c>
      <c r="C5" s="124" t="s">
        <v>280</v>
      </c>
      <c r="D5" s="50"/>
    </row>
    <row r="6" spans="2:4" ht="125" customHeight="1">
      <c r="B6" s="124" t="s">
        <v>281</v>
      </c>
      <c r="C6" s="124" t="s">
        <v>282</v>
      </c>
      <c r="D6" s="50"/>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6"/>
  <sheetViews>
    <sheetView showGridLines="0" showRowColHeaders="0" zoomScale="80" zoomScaleNormal="80" zoomScalePageLayoutView="80" workbookViewId="0">
      <selection activeCell="D3" sqref="D3"/>
    </sheetView>
  </sheetViews>
  <sheetFormatPr baseColWidth="10" defaultColWidth="8.83203125" defaultRowHeight="13" x14ac:dyDescent="0"/>
  <cols>
    <col min="1" max="1" width="5.83203125" style="6" customWidth="1"/>
    <col min="2" max="2" width="51" style="20" customWidth="1"/>
    <col min="3" max="3" width="125.83203125" style="20" customWidth="1"/>
    <col min="4" max="4" width="13.33203125" style="20" customWidth="1"/>
    <col min="5" max="5" width="5.83203125" style="6" customWidth="1"/>
    <col min="6" max="16384" width="8.83203125" style="6"/>
  </cols>
  <sheetData>
    <row r="1" spans="2:4" ht="100" customHeight="1"/>
    <row r="2" spans="2:4" ht="24" customHeight="1">
      <c r="B2" s="28" t="s">
        <v>244</v>
      </c>
      <c r="C2" s="28" t="s">
        <v>245</v>
      </c>
      <c r="D2" s="28" t="s">
        <v>246</v>
      </c>
    </row>
    <row r="3" spans="2:4" ht="125" customHeight="1">
      <c r="B3" s="124" t="s">
        <v>283</v>
      </c>
      <c r="C3" s="124" t="s">
        <v>284</v>
      </c>
      <c r="D3" s="50"/>
    </row>
    <row r="4" spans="2:4" ht="150" customHeight="1">
      <c r="B4" s="124" t="s">
        <v>285</v>
      </c>
      <c r="C4" s="124" t="s">
        <v>286</v>
      </c>
      <c r="D4" s="50"/>
    </row>
    <row r="5" spans="2:4" ht="100" customHeight="1">
      <c r="B5" s="124" t="s">
        <v>287</v>
      </c>
      <c r="C5" s="124" t="s">
        <v>288</v>
      </c>
      <c r="D5" s="50"/>
    </row>
    <row r="6" spans="2:4" ht="176" customHeight="1">
      <c r="B6" s="124" t="s">
        <v>289</v>
      </c>
      <c r="C6" s="124" t="s">
        <v>290</v>
      </c>
      <c r="D6" s="50"/>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5"/>
  <sheetViews>
    <sheetView showGridLines="0" showRowColHeaders="0" zoomScale="80" zoomScaleNormal="80" zoomScalePageLayoutView="80" workbookViewId="0">
      <selection activeCell="D3" sqref="D3"/>
    </sheetView>
  </sheetViews>
  <sheetFormatPr baseColWidth="10" defaultColWidth="8.83203125" defaultRowHeight="13" x14ac:dyDescent="0"/>
  <cols>
    <col min="1" max="1" width="5.83203125" style="6" customWidth="1"/>
    <col min="2" max="2" width="51" style="20" customWidth="1"/>
    <col min="3" max="3" width="125.83203125" style="20" customWidth="1"/>
    <col min="4" max="4" width="13.33203125" style="20" customWidth="1"/>
    <col min="5" max="5" width="5.83203125" style="6" customWidth="1"/>
    <col min="6" max="16384" width="8.83203125" style="6"/>
  </cols>
  <sheetData>
    <row r="1" spans="2:4" ht="100" customHeight="1"/>
    <row r="2" spans="2:4" ht="24" customHeight="1">
      <c r="B2" s="28" t="s">
        <v>244</v>
      </c>
      <c r="C2" s="28" t="s">
        <v>245</v>
      </c>
      <c r="D2" s="28" t="s">
        <v>246</v>
      </c>
    </row>
    <row r="3" spans="2:4" ht="75" customHeight="1">
      <c r="B3" s="124" t="s">
        <v>291</v>
      </c>
      <c r="C3" s="124" t="s">
        <v>292</v>
      </c>
      <c r="D3" s="50"/>
    </row>
    <row r="4" spans="2:4" ht="50" customHeight="1">
      <c r="B4" s="124" t="s">
        <v>293</v>
      </c>
      <c r="C4" s="124" t="s">
        <v>294</v>
      </c>
      <c r="D4" s="50"/>
    </row>
    <row r="5" spans="2:4" ht="50" customHeight="1">
      <c r="B5" s="124" t="s">
        <v>295</v>
      </c>
      <c r="C5" s="124" t="s">
        <v>296</v>
      </c>
      <c r="D5" s="50"/>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0"/>
  <sheetViews>
    <sheetView showGridLines="0" showRowColHeaders="0" zoomScale="80" zoomScaleNormal="80" zoomScalePageLayoutView="80" workbookViewId="0">
      <selection activeCell="D3" sqref="D3"/>
    </sheetView>
  </sheetViews>
  <sheetFormatPr baseColWidth="10" defaultColWidth="8.83203125" defaultRowHeight="13" x14ac:dyDescent="0"/>
  <cols>
    <col min="1" max="1" width="5.83203125" style="6" customWidth="1"/>
    <col min="2" max="2" width="51" style="20" customWidth="1"/>
    <col min="3" max="3" width="125.83203125" style="20" customWidth="1"/>
    <col min="4" max="4" width="13.33203125" style="20" customWidth="1"/>
    <col min="5" max="5" width="5.83203125" style="6" customWidth="1"/>
    <col min="6" max="16384" width="8.83203125" style="6"/>
  </cols>
  <sheetData>
    <row r="1" spans="2:4" ht="100" customHeight="1"/>
    <row r="2" spans="2:4" ht="24" customHeight="1">
      <c r="B2" s="28" t="s">
        <v>244</v>
      </c>
      <c r="C2" s="28" t="s">
        <v>245</v>
      </c>
      <c r="D2" s="28" t="s">
        <v>246</v>
      </c>
    </row>
    <row r="3" spans="2:4" ht="150" customHeight="1">
      <c r="B3" s="124" t="s">
        <v>311</v>
      </c>
      <c r="C3" s="124" t="s">
        <v>297</v>
      </c>
      <c r="D3" s="50"/>
    </row>
    <row r="4" spans="2:4" ht="100" customHeight="1">
      <c r="B4" s="124" t="s">
        <v>298</v>
      </c>
      <c r="C4" s="124" t="s">
        <v>299</v>
      </c>
      <c r="D4" s="50"/>
    </row>
    <row r="5" spans="2:4" ht="150" customHeight="1">
      <c r="B5" s="124" t="s">
        <v>300</v>
      </c>
      <c r="C5" s="124" t="s">
        <v>280</v>
      </c>
      <c r="D5" s="50"/>
    </row>
    <row r="6" spans="2:4" ht="125" customHeight="1">
      <c r="B6" s="124" t="s">
        <v>301</v>
      </c>
      <c r="C6" s="124" t="s">
        <v>302</v>
      </c>
      <c r="D6" s="50"/>
    </row>
    <row r="7" spans="2:4" ht="150" customHeight="1">
      <c r="B7" s="124" t="s">
        <v>303</v>
      </c>
      <c r="C7" s="124" t="s">
        <v>304</v>
      </c>
      <c r="D7" s="50"/>
    </row>
    <row r="8" spans="2:4" ht="150" customHeight="1">
      <c r="B8" s="124" t="s">
        <v>305</v>
      </c>
      <c r="C8" s="124" t="s">
        <v>306</v>
      </c>
      <c r="D8" s="50"/>
    </row>
    <row r="9" spans="2:4" ht="199" customHeight="1">
      <c r="B9" s="124" t="s">
        <v>307</v>
      </c>
      <c r="C9" s="124" t="s">
        <v>309</v>
      </c>
      <c r="D9" s="50"/>
    </row>
    <row r="10" spans="2:4" ht="350" customHeight="1">
      <c r="B10" s="124" t="s">
        <v>308</v>
      </c>
      <c r="C10" s="124" t="s">
        <v>310</v>
      </c>
      <c r="D10" s="50"/>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theme="5" tint="0.39997558519241921"/>
  </sheetPr>
  <dimension ref="B1:G47"/>
  <sheetViews>
    <sheetView showGridLines="0" showRowColHeaders="0" zoomScale="80" zoomScaleNormal="80" zoomScalePageLayoutView="80" workbookViewId="0">
      <selection activeCell="A3" sqref="A3"/>
    </sheetView>
  </sheetViews>
  <sheetFormatPr baseColWidth="10" defaultColWidth="8.83203125" defaultRowHeight="12" x14ac:dyDescent="0"/>
  <cols>
    <col min="1" max="1" width="5.83203125" style="2" customWidth="1"/>
    <col min="2" max="2" width="90.83203125" style="2" customWidth="1"/>
    <col min="3" max="3" width="5.83203125" style="2" customWidth="1"/>
    <col min="4" max="4" width="90.5" style="2" customWidth="1"/>
    <col min="5" max="8" width="6" style="2" customWidth="1"/>
    <col min="9" max="9" width="3.6640625" style="2" customWidth="1"/>
    <col min="10" max="16384" width="8.83203125" style="2"/>
  </cols>
  <sheetData>
    <row r="1" spans="5:7" s="10" customFormat="1" ht="100" customHeight="1">
      <c r="E1" s="19"/>
      <c r="F1" s="18"/>
      <c r="G1" s="17"/>
    </row>
    <row r="2" spans="5:7" ht="12" customHeight="1"/>
    <row r="4" spans="5:7" ht="12.75" customHeight="1"/>
    <row r="6" spans="5:7" ht="12.75" customHeight="1"/>
    <row r="7" spans="5:7" ht="12.75" customHeight="1"/>
    <row r="8" spans="5:7" ht="12.75" customHeight="1"/>
    <row r="9" spans="5:7" ht="12.75" customHeight="1"/>
    <row r="10" spans="5:7" ht="12.75" customHeight="1"/>
    <row r="11" spans="5:7" ht="12.75" customHeight="1"/>
    <row r="12" spans="5:7" ht="12.75" customHeight="1"/>
    <row r="13" spans="5:7" ht="12.75" customHeight="1"/>
    <row r="14" spans="5:7" ht="12.75" customHeight="1"/>
    <row r="15" spans="5:7" ht="12.75" customHeight="1"/>
    <row r="16" spans="5:7" ht="12.75" customHeight="1"/>
    <row r="17" spans="2:2" ht="12.75" customHeight="1">
      <c r="B17" s="5"/>
    </row>
    <row r="18" spans="2:2" ht="12.75" customHeight="1"/>
    <row r="19" spans="2:2" ht="12.75" customHeight="1"/>
    <row r="20" spans="2:2" ht="12.75" customHeight="1"/>
    <row r="21" spans="2:2" ht="12.75" customHeight="1"/>
    <row r="22" spans="2:2" ht="12.75" customHeight="1"/>
    <row r="23" spans="2:2" ht="12.75" customHeight="1"/>
    <row r="24" spans="2:2" ht="12.75" customHeight="1"/>
    <row r="25" spans="2:2" ht="12.75" customHeight="1"/>
    <row r="26" spans="2:2" ht="12.75" customHeight="1"/>
    <row r="27" spans="2:2" ht="12.75" customHeight="1"/>
    <row r="28" spans="2:2" ht="12.75" customHeight="1"/>
    <row r="29" spans="2:2" ht="12.75" customHeight="1"/>
    <row r="30" spans="2:2" ht="12.75" customHeight="1"/>
    <row r="31" spans="2:2" ht="12.75" customHeight="1"/>
    <row r="32" spans="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sheetData>
  <sheetProtection sheet="1" objects="1" scenarios="1" selectLockedCells="1" selectUnlockedCells="1"/>
  <pageMargins left="0.75" right="0.75" top="1" bottom="1" header="0.5" footer="0.5"/>
  <pageSetup orientation="landscape" horizontalDpi="300" verticalDpi="300"/>
  <headerFooter alignWithMargins="0"/>
  <drawing r:id="rId1"/>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A1"/>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2" customWidth="1"/>
    <col min="2" max="2" width="56.6640625" style="2" customWidth="1"/>
    <col min="3" max="7" width="6" style="2" customWidth="1"/>
    <col min="8" max="8" width="3.6640625" style="2" customWidth="1"/>
    <col min="9" max="16384" width="8.83203125" style="2"/>
  </cols>
  <sheetData>
    <row r="1" ht="100" customHeight="1"/>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dimension ref="B1:E21"/>
  <sheetViews>
    <sheetView showGridLines="0" showRowColHeaders="0" zoomScale="80" zoomScaleNormal="80" zoomScalePageLayoutView="80" workbookViewId="0">
      <selection activeCell="E3" sqref="E3"/>
    </sheetView>
  </sheetViews>
  <sheetFormatPr baseColWidth="10" defaultColWidth="8.83203125" defaultRowHeight="13" x14ac:dyDescent="0"/>
  <cols>
    <col min="1" max="1" width="5.83203125" style="6" customWidth="1"/>
    <col min="2" max="2" width="7.83203125" style="48" customWidth="1"/>
    <col min="3" max="3" width="51" style="20" customWidth="1"/>
    <col min="4" max="4" width="75.6640625" style="20" customWidth="1"/>
    <col min="5" max="5" width="28.83203125" style="20" customWidth="1"/>
    <col min="6" max="6" width="5.83203125" style="6" customWidth="1"/>
    <col min="7" max="16384" width="8.83203125" style="6"/>
  </cols>
  <sheetData>
    <row r="1" spans="2:5" ht="100" customHeight="1">
      <c r="B1" s="47"/>
    </row>
    <row r="2" spans="2:5" ht="24" customHeight="1">
      <c r="B2" s="48" t="s">
        <v>165</v>
      </c>
      <c r="C2" s="28" t="s">
        <v>166</v>
      </c>
      <c r="D2" s="28" t="s">
        <v>167</v>
      </c>
      <c r="E2" s="28" t="s">
        <v>168</v>
      </c>
    </row>
    <row r="3" spans="2:5" ht="75" customHeight="1">
      <c r="B3" s="126">
        <v>1</v>
      </c>
      <c r="C3" s="124" t="s">
        <v>169</v>
      </c>
      <c r="D3" s="124" t="s">
        <v>170</v>
      </c>
      <c r="E3" s="50">
        <v>43101</v>
      </c>
    </row>
    <row r="4" spans="2:5" ht="75" customHeight="1">
      <c r="B4" s="126">
        <v>2</v>
      </c>
      <c r="C4" s="124" t="s">
        <v>171</v>
      </c>
      <c r="D4" s="124" t="s">
        <v>172</v>
      </c>
      <c r="E4" s="50">
        <v>43102</v>
      </c>
    </row>
    <row r="5" spans="2:5" ht="149" customHeight="1">
      <c r="B5" s="126">
        <v>3</v>
      </c>
      <c r="C5" s="124" t="s">
        <v>173</v>
      </c>
      <c r="D5" s="124" t="s">
        <v>174</v>
      </c>
      <c r="E5" s="50">
        <v>43103</v>
      </c>
    </row>
    <row r="6" spans="2:5" ht="75" customHeight="1">
      <c r="B6" s="126">
        <v>4</v>
      </c>
      <c r="C6" s="124" t="s">
        <v>175</v>
      </c>
      <c r="D6" s="124" t="s">
        <v>176</v>
      </c>
      <c r="E6" s="50">
        <v>43104</v>
      </c>
    </row>
    <row r="7" spans="2:5" ht="100" customHeight="1">
      <c r="B7" s="126">
        <v>5</v>
      </c>
      <c r="C7" s="124" t="s">
        <v>177</v>
      </c>
      <c r="D7" s="124" t="s">
        <v>178</v>
      </c>
      <c r="E7" s="50">
        <v>43105</v>
      </c>
    </row>
    <row r="8" spans="2:5" ht="100" customHeight="1">
      <c r="B8" s="126">
        <v>6</v>
      </c>
      <c r="C8" s="124" t="s">
        <v>179</v>
      </c>
      <c r="D8" s="124" t="s">
        <v>180</v>
      </c>
      <c r="E8" s="50">
        <v>43106</v>
      </c>
    </row>
    <row r="9" spans="2:5" ht="119" customHeight="1">
      <c r="B9" s="126">
        <v>7</v>
      </c>
      <c r="C9" s="124" t="s">
        <v>350</v>
      </c>
      <c r="D9" s="124" t="s">
        <v>351</v>
      </c>
      <c r="E9" s="50">
        <v>43107</v>
      </c>
    </row>
    <row r="10" spans="2:5" ht="75" customHeight="1">
      <c r="B10" s="126">
        <v>8</v>
      </c>
      <c r="C10" s="124" t="s">
        <v>181</v>
      </c>
      <c r="D10" s="124" t="s">
        <v>182</v>
      </c>
      <c r="E10" s="50">
        <v>43108</v>
      </c>
    </row>
    <row r="11" spans="2:5" ht="100" customHeight="1">
      <c r="B11" s="126">
        <v>9</v>
      </c>
      <c r="C11" s="124" t="s">
        <v>183</v>
      </c>
      <c r="D11" s="124" t="s">
        <v>184</v>
      </c>
      <c r="E11" s="50">
        <v>43109</v>
      </c>
    </row>
    <row r="12" spans="2:5" ht="75" customHeight="1">
      <c r="B12" s="126">
        <v>10</v>
      </c>
      <c r="C12" s="124" t="s">
        <v>185</v>
      </c>
      <c r="D12" s="124" t="s">
        <v>186</v>
      </c>
      <c r="E12" s="50">
        <v>43110</v>
      </c>
    </row>
    <row r="13" spans="2:5" ht="75" customHeight="1">
      <c r="B13" s="126">
        <v>11</v>
      </c>
      <c r="C13" s="124" t="s">
        <v>187</v>
      </c>
      <c r="D13" s="124" t="s">
        <v>188</v>
      </c>
      <c r="E13" s="50">
        <v>43111</v>
      </c>
    </row>
    <row r="14" spans="2:5" ht="75" customHeight="1">
      <c r="B14" s="126">
        <v>12</v>
      </c>
      <c r="C14" s="124" t="s">
        <v>189</v>
      </c>
      <c r="D14" s="124" t="s">
        <v>190</v>
      </c>
      <c r="E14" s="50">
        <v>43112</v>
      </c>
    </row>
    <row r="15" spans="2:5" ht="75" customHeight="1">
      <c r="B15" s="126">
        <v>13</v>
      </c>
      <c r="C15" s="124" t="s">
        <v>191</v>
      </c>
      <c r="D15" s="124" t="s">
        <v>192</v>
      </c>
      <c r="E15" s="50">
        <v>43113</v>
      </c>
    </row>
    <row r="16" spans="2:5" ht="75" customHeight="1">
      <c r="B16" s="126">
        <v>14</v>
      </c>
      <c r="C16" s="124" t="s">
        <v>193</v>
      </c>
      <c r="D16" s="124" t="s">
        <v>194</v>
      </c>
      <c r="E16" s="50">
        <v>43114</v>
      </c>
    </row>
    <row r="17" spans="2:5" ht="75" customHeight="1">
      <c r="B17" s="126">
        <v>15</v>
      </c>
      <c r="C17" s="124" t="s">
        <v>320</v>
      </c>
      <c r="D17" s="124" t="s">
        <v>195</v>
      </c>
      <c r="E17" s="50">
        <v>43115</v>
      </c>
    </row>
    <row r="18" spans="2:5" ht="75" customHeight="1">
      <c r="B18" s="126">
        <v>16</v>
      </c>
      <c r="C18" s="124" t="s">
        <v>196</v>
      </c>
      <c r="D18" s="124" t="s">
        <v>197</v>
      </c>
      <c r="E18" s="50">
        <v>43116</v>
      </c>
    </row>
    <row r="19" spans="2:5" ht="100" customHeight="1">
      <c r="B19" s="126">
        <v>17</v>
      </c>
      <c r="C19" s="124" t="s">
        <v>198</v>
      </c>
      <c r="D19" s="124" t="s">
        <v>321</v>
      </c>
      <c r="E19" s="50">
        <v>43117</v>
      </c>
    </row>
    <row r="20" spans="2:5" ht="75" customHeight="1">
      <c r="B20" s="126">
        <v>18</v>
      </c>
      <c r="C20" s="124" t="s">
        <v>199</v>
      </c>
      <c r="D20" s="124" t="s">
        <v>200</v>
      </c>
      <c r="E20" s="50">
        <v>43118</v>
      </c>
    </row>
    <row r="21" spans="2:5" ht="75" customHeight="1">
      <c r="B21" s="126">
        <v>19</v>
      </c>
      <c r="C21" s="124" t="s">
        <v>201</v>
      </c>
      <c r="D21" s="124" t="s">
        <v>202</v>
      </c>
      <c r="E21" s="50">
        <v>43119</v>
      </c>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dimension ref="B1:F21"/>
  <sheetViews>
    <sheetView showGridLines="0" showRowColHeaders="0" zoomScale="80" zoomScaleNormal="80" zoomScalePageLayoutView="80" workbookViewId="0">
      <selection activeCell="B3" sqref="B3"/>
    </sheetView>
  </sheetViews>
  <sheetFormatPr baseColWidth="10" defaultColWidth="8.83203125" defaultRowHeight="13" x14ac:dyDescent="0"/>
  <cols>
    <col min="1" max="1" width="5.83203125" style="6" customWidth="1"/>
    <col min="2" max="2" width="60.6640625" style="20" customWidth="1"/>
    <col min="3" max="3" width="28.83203125" style="20" customWidth="1"/>
    <col min="4" max="4" width="7.83203125" style="48" customWidth="1"/>
    <col min="5" max="5" width="60.6640625" style="20" customWidth="1"/>
    <col min="6" max="6" width="28.83203125" style="20" customWidth="1"/>
    <col min="7" max="7" width="5.83203125" style="6" customWidth="1"/>
    <col min="8" max="16384" width="8.83203125" style="6"/>
  </cols>
  <sheetData>
    <row r="1" spans="2:6" ht="100" customHeight="1">
      <c r="D1" s="47"/>
    </row>
    <row r="2" spans="2:6" ht="24" customHeight="1">
      <c r="B2" s="28" t="s">
        <v>203</v>
      </c>
      <c r="C2" s="28" t="s">
        <v>204</v>
      </c>
      <c r="D2" s="47"/>
      <c r="E2" s="28" t="s">
        <v>205</v>
      </c>
      <c r="F2" s="28" t="s">
        <v>206</v>
      </c>
    </row>
    <row r="3" spans="2:6" ht="26" customHeight="1">
      <c r="B3" s="49" t="s">
        <v>207</v>
      </c>
      <c r="C3" s="51">
        <v>100</v>
      </c>
      <c r="D3" s="47"/>
      <c r="E3" s="49" t="s">
        <v>208</v>
      </c>
      <c r="F3" s="51">
        <v>100</v>
      </c>
    </row>
    <row r="4" spans="2:6" ht="26" customHeight="1">
      <c r="B4" s="49" t="s">
        <v>209</v>
      </c>
      <c r="C4" s="51">
        <v>0</v>
      </c>
      <c r="D4" s="47"/>
      <c r="E4" s="49" t="s">
        <v>210</v>
      </c>
      <c r="F4" s="51">
        <v>0</v>
      </c>
    </row>
    <row r="5" spans="2:6" ht="26" customHeight="1">
      <c r="B5" s="49" t="s">
        <v>211</v>
      </c>
      <c r="C5" s="51">
        <v>0</v>
      </c>
      <c r="D5" s="47"/>
      <c r="E5" s="49" t="s">
        <v>212</v>
      </c>
      <c r="F5" s="51">
        <v>0</v>
      </c>
    </row>
    <row r="6" spans="2:6" ht="26" customHeight="1">
      <c r="B6" s="49" t="s">
        <v>213</v>
      </c>
      <c r="C6" s="51">
        <v>0</v>
      </c>
      <c r="D6" s="47"/>
      <c r="E6" s="49" t="s">
        <v>214</v>
      </c>
      <c r="F6" s="51">
        <v>0</v>
      </c>
    </row>
    <row r="7" spans="2:6" ht="26" customHeight="1">
      <c r="B7" s="49" t="s">
        <v>215</v>
      </c>
      <c r="C7" s="51">
        <v>0</v>
      </c>
      <c r="D7" s="47"/>
      <c r="E7" s="49" t="s">
        <v>216</v>
      </c>
      <c r="F7" s="51">
        <v>0</v>
      </c>
    </row>
    <row r="8" spans="2:6" ht="26" customHeight="1">
      <c r="B8" s="49" t="s">
        <v>217</v>
      </c>
      <c r="C8" s="51">
        <v>0</v>
      </c>
      <c r="D8" s="47"/>
      <c r="E8" s="49" t="s">
        <v>218</v>
      </c>
      <c r="F8" s="51">
        <v>0</v>
      </c>
    </row>
    <row r="9" spans="2:6" ht="26" customHeight="1">
      <c r="B9" s="49" t="s">
        <v>219</v>
      </c>
      <c r="C9" s="51">
        <v>0</v>
      </c>
      <c r="D9" s="47"/>
      <c r="E9" s="49" t="s">
        <v>220</v>
      </c>
      <c r="F9" s="51">
        <v>0</v>
      </c>
    </row>
    <row r="10" spans="2:6" ht="26" customHeight="1">
      <c r="B10" s="49" t="s">
        <v>221</v>
      </c>
      <c r="C10" s="51">
        <v>0</v>
      </c>
      <c r="D10" s="47"/>
      <c r="E10" s="49" t="s">
        <v>222</v>
      </c>
      <c r="F10" s="51">
        <v>0</v>
      </c>
    </row>
    <row r="11" spans="2:6" ht="26" customHeight="1">
      <c r="B11" s="49" t="s">
        <v>223</v>
      </c>
      <c r="C11" s="51">
        <v>0</v>
      </c>
      <c r="D11" s="47"/>
      <c r="E11" s="49" t="s">
        <v>224</v>
      </c>
      <c r="F11" s="51">
        <v>0</v>
      </c>
    </row>
    <row r="12" spans="2:6" ht="26" customHeight="1">
      <c r="B12" s="49" t="s">
        <v>225</v>
      </c>
      <c r="C12" s="51">
        <v>0</v>
      </c>
      <c r="D12" s="47"/>
      <c r="E12" s="49" t="s">
        <v>226</v>
      </c>
      <c r="F12" s="51">
        <v>0</v>
      </c>
    </row>
    <row r="13" spans="2:6" ht="26" customHeight="1">
      <c r="B13" s="49" t="s">
        <v>227</v>
      </c>
      <c r="C13" s="51">
        <v>0</v>
      </c>
      <c r="D13" s="47"/>
      <c r="E13" s="49" t="s">
        <v>228</v>
      </c>
      <c r="F13" s="51">
        <v>0</v>
      </c>
    </row>
    <row r="14" spans="2:6" ht="26" customHeight="1">
      <c r="B14" s="49" t="s">
        <v>229</v>
      </c>
      <c r="C14" s="51">
        <v>0</v>
      </c>
      <c r="D14" s="47"/>
      <c r="E14" s="49" t="s">
        <v>230</v>
      </c>
      <c r="F14" s="51">
        <v>0</v>
      </c>
    </row>
    <row r="15" spans="2:6" ht="26" customHeight="1">
      <c r="B15" s="49" t="s">
        <v>231</v>
      </c>
      <c r="C15" s="51">
        <v>0</v>
      </c>
      <c r="D15" s="47"/>
      <c r="E15" s="49" t="s">
        <v>232</v>
      </c>
      <c r="F15" s="51">
        <v>0</v>
      </c>
    </row>
    <row r="16" spans="2:6" ht="26" customHeight="1">
      <c r="B16" s="49" t="s">
        <v>233</v>
      </c>
      <c r="C16" s="51">
        <v>0</v>
      </c>
      <c r="D16" s="47"/>
      <c r="E16" s="49" t="s">
        <v>234</v>
      </c>
      <c r="F16" s="51">
        <v>0</v>
      </c>
    </row>
    <row r="17" spans="2:6" ht="26" customHeight="1">
      <c r="B17" s="49" t="s">
        <v>235</v>
      </c>
      <c r="C17" s="51">
        <v>0</v>
      </c>
      <c r="D17" s="47"/>
      <c r="E17" s="49" t="s">
        <v>236</v>
      </c>
      <c r="F17" s="51">
        <v>0</v>
      </c>
    </row>
    <row r="18" spans="2:6" ht="26" customHeight="1">
      <c r="B18" s="49" t="s">
        <v>237</v>
      </c>
      <c r="C18" s="51">
        <v>0</v>
      </c>
      <c r="D18" s="47"/>
      <c r="E18" s="49" t="s">
        <v>238</v>
      </c>
      <c r="F18" s="51">
        <v>0</v>
      </c>
    </row>
    <row r="19" spans="2:6" ht="26" customHeight="1">
      <c r="B19" s="49" t="s">
        <v>239</v>
      </c>
      <c r="C19" s="51">
        <v>0</v>
      </c>
      <c r="D19" s="47"/>
      <c r="E19" s="49" t="s">
        <v>240</v>
      </c>
      <c r="F19" s="51">
        <v>0</v>
      </c>
    </row>
    <row r="20" spans="2:6" ht="26" customHeight="1">
      <c r="B20" s="49" t="s">
        <v>241</v>
      </c>
      <c r="C20" s="51">
        <v>0</v>
      </c>
      <c r="D20" s="47"/>
      <c r="E20" s="49" t="s">
        <v>242</v>
      </c>
      <c r="F20" s="51">
        <v>0</v>
      </c>
    </row>
    <row r="21" spans="2:6" ht="35">
      <c r="B21" s="52" t="s">
        <v>243</v>
      </c>
      <c r="C21" s="53">
        <f>SUM(C3:C20)</f>
        <v>100</v>
      </c>
      <c r="D21" s="47"/>
      <c r="E21" s="52" t="s">
        <v>243</v>
      </c>
      <c r="F21" s="53">
        <f>SUM(F3:F20)</f>
        <v>100</v>
      </c>
    </row>
  </sheetData>
  <sheetProtection sheet="1" objects="1" scenarios="1" selectLockedCells="1"/>
  <pageMargins left="0.75" right="0.75" top="1" bottom="1" header="0.5" footer="0.5"/>
  <pageSetup orientation="portrait" horizontalDpi="4294967292" verticalDpi="4294967292"/>
  <headerFooter alignWithMargins="0"/>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4"/>
  <sheetViews>
    <sheetView showGridLines="0" showRowColHeaders="0" zoomScale="80" zoomScaleNormal="80" zoomScalePageLayoutView="80" workbookViewId="0">
      <selection activeCell="E40" sqref="E40"/>
    </sheetView>
  </sheetViews>
  <sheetFormatPr baseColWidth="10" defaultColWidth="8.83203125" defaultRowHeight="13" x14ac:dyDescent="0"/>
  <cols>
    <col min="1" max="1" width="5.83203125" style="6" customWidth="1"/>
    <col min="2" max="2" width="15.6640625" style="20" customWidth="1"/>
    <col min="3" max="3" width="16.33203125" style="48" hidden="1" customWidth="1"/>
    <col min="4" max="5" width="16.33203125" style="20" customWidth="1"/>
    <col min="6" max="7" width="10.1640625" style="6" bestFit="1" customWidth="1"/>
    <col min="8" max="8" width="14.1640625" style="6" customWidth="1"/>
    <col min="9" max="14" width="10.1640625" style="6" bestFit="1" customWidth="1"/>
    <col min="15" max="16" width="16" style="6" customWidth="1"/>
    <col min="17" max="17" width="2.33203125" style="6" hidden="1" customWidth="1"/>
    <col min="18" max="18" width="12" style="6" customWidth="1"/>
    <col min="19" max="19" width="10.1640625" style="6" bestFit="1" customWidth="1"/>
    <col min="20" max="16384" width="8.83203125" style="6"/>
  </cols>
  <sheetData>
    <row r="1" spans="2:19" ht="100" customHeight="1" thickBot="1">
      <c r="C1" s="47"/>
    </row>
    <row r="2" spans="2:19" ht="21">
      <c r="B2" s="76"/>
      <c r="C2" s="77"/>
      <c r="D2" s="77"/>
      <c r="E2" s="77"/>
      <c r="F2" s="77"/>
      <c r="G2" s="77"/>
      <c r="H2" s="77"/>
      <c r="I2" s="77"/>
      <c r="J2" s="77"/>
      <c r="K2" s="78"/>
      <c r="L2" s="77"/>
      <c r="M2" s="77"/>
      <c r="N2" s="77"/>
      <c r="O2" s="77"/>
      <c r="P2" s="79"/>
      <c r="Q2" s="55"/>
      <c r="R2" s="106"/>
      <c r="S2" s="107"/>
    </row>
    <row r="3" spans="2:19" ht="21">
      <c r="B3" s="80"/>
      <c r="C3" s="81"/>
      <c r="D3" s="81"/>
      <c r="E3" s="81"/>
      <c r="F3" s="81"/>
      <c r="G3" s="81"/>
      <c r="H3" s="81"/>
      <c r="I3" s="81"/>
      <c r="J3" s="81"/>
      <c r="K3" s="56" t="s">
        <v>322</v>
      </c>
      <c r="L3" s="81"/>
      <c r="M3" s="82" t="s">
        <v>323</v>
      </c>
      <c r="N3" s="81"/>
      <c r="O3" s="81"/>
      <c r="P3" s="83"/>
      <c r="Q3" s="55"/>
      <c r="R3" s="108"/>
      <c r="S3" s="109"/>
    </row>
    <row r="4" spans="2:19" ht="15">
      <c r="B4" s="84"/>
      <c r="C4" s="85"/>
      <c r="D4" s="85"/>
      <c r="E4" s="85"/>
      <c r="F4" s="85"/>
      <c r="G4" s="85"/>
      <c r="H4" s="85"/>
      <c r="I4" s="85"/>
      <c r="J4" s="85"/>
      <c r="K4" s="85"/>
      <c r="L4" s="85"/>
      <c r="M4" s="58"/>
      <c r="N4" s="85"/>
      <c r="O4" s="68">
        <f>Volume</f>
        <v>12</v>
      </c>
      <c r="P4" s="83"/>
      <c r="Q4" s="73">
        <v>12</v>
      </c>
      <c r="R4" s="110"/>
      <c r="S4" s="111"/>
    </row>
    <row r="5" spans="2:19" ht="17">
      <c r="B5" s="84"/>
      <c r="C5" s="85"/>
      <c r="D5" s="85"/>
      <c r="E5" s="85"/>
      <c r="F5" s="85"/>
      <c r="G5" s="85"/>
      <c r="H5" s="85"/>
      <c r="I5" s="85"/>
      <c r="J5" s="85"/>
      <c r="K5" s="85"/>
      <c r="L5" s="85"/>
      <c r="M5" s="82" t="s">
        <v>324</v>
      </c>
      <c r="N5" s="85"/>
      <c r="O5" s="81"/>
      <c r="P5" s="83"/>
      <c r="Q5" s="74"/>
      <c r="R5" s="110"/>
      <c r="S5" s="111"/>
    </row>
    <row r="6" spans="2:19" ht="17">
      <c r="B6" s="84"/>
      <c r="C6" s="85"/>
      <c r="D6" s="85"/>
      <c r="E6" s="85"/>
      <c r="F6" s="85"/>
      <c r="G6" s="85"/>
      <c r="H6" s="85"/>
      <c r="I6" s="85"/>
      <c r="J6" s="85"/>
      <c r="K6" s="85"/>
      <c r="L6" s="85"/>
      <c r="M6" s="59" t="s">
        <v>325</v>
      </c>
      <c r="N6" s="85"/>
      <c r="O6" s="81"/>
      <c r="P6" s="83"/>
      <c r="Q6" s="74"/>
      <c r="R6" s="110"/>
      <c r="S6" s="111"/>
    </row>
    <row r="7" spans="2:19" ht="15">
      <c r="B7" s="84"/>
      <c r="C7" s="85"/>
      <c r="D7" s="85"/>
      <c r="E7" s="85"/>
      <c r="F7" s="85"/>
      <c r="G7" s="85"/>
      <c r="H7" s="85"/>
      <c r="I7" s="85"/>
      <c r="J7" s="85"/>
      <c r="K7" s="85"/>
      <c r="L7" s="85"/>
      <c r="M7" s="85"/>
      <c r="N7" s="85"/>
      <c r="O7" s="86" t="s">
        <v>326</v>
      </c>
      <c r="P7" s="87" t="s">
        <v>327</v>
      </c>
      <c r="Q7" s="74"/>
      <c r="R7" s="110"/>
      <c r="S7" s="111"/>
    </row>
    <row r="8" spans="2:19" ht="15">
      <c r="B8" s="84"/>
      <c r="C8" s="85"/>
      <c r="D8" s="85"/>
      <c r="E8" s="85"/>
      <c r="F8" s="85"/>
      <c r="G8" s="85"/>
      <c r="H8" s="85"/>
      <c r="I8" s="85"/>
      <c r="J8" s="85"/>
      <c r="K8" s="85"/>
      <c r="L8" s="85"/>
      <c r="M8" s="88" t="s">
        <v>328</v>
      </c>
      <c r="N8" s="85"/>
      <c r="O8" s="69">
        <f>Price</f>
        <v>3</v>
      </c>
      <c r="P8" s="89">
        <f>Price*O4</f>
        <v>36</v>
      </c>
      <c r="Q8" s="73">
        <v>3</v>
      </c>
      <c r="R8" s="110"/>
      <c r="S8" s="111"/>
    </row>
    <row r="9" spans="2:19" ht="15">
      <c r="B9" s="84"/>
      <c r="C9" s="85"/>
      <c r="D9" s="85"/>
      <c r="E9" s="85"/>
      <c r="F9" s="85"/>
      <c r="G9" s="85"/>
      <c r="H9" s="85"/>
      <c r="I9" s="85"/>
      <c r="J9" s="85"/>
      <c r="K9" s="85"/>
      <c r="L9" s="85"/>
      <c r="M9" s="85"/>
      <c r="N9" s="90"/>
      <c r="O9" s="81"/>
      <c r="P9" s="83"/>
      <c r="Q9" s="57"/>
      <c r="R9" s="110"/>
      <c r="S9" s="111"/>
    </row>
    <row r="10" spans="2:19" ht="15">
      <c r="B10" s="84"/>
      <c r="C10" s="85"/>
      <c r="D10" s="85"/>
      <c r="E10" s="85"/>
      <c r="F10" s="85"/>
      <c r="G10" s="85"/>
      <c r="H10" s="85"/>
      <c r="I10" s="85"/>
      <c r="J10" s="85"/>
      <c r="K10" s="85"/>
      <c r="L10" s="85"/>
      <c r="M10" s="85"/>
      <c r="N10" s="85"/>
      <c r="O10" s="81"/>
      <c r="P10" s="83"/>
      <c r="Q10" s="57"/>
      <c r="R10" s="110"/>
      <c r="S10" s="111"/>
    </row>
    <row r="11" spans="2:19" ht="17">
      <c r="B11" s="84"/>
      <c r="C11" s="85"/>
      <c r="D11" s="85"/>
      <c r="E11" s="85"/>
      <c r="F11" s="85"/>
      <c r="G11" s="85"/>
      <c r="H11" s="85"/>
      <c r="I11" s="85"/>
      <c r="J11" s="85"/>
      <c r="K11" s="85"/>
      <c r="L11" s="85"/>
      <c r="M11" s="59" t="s">
        <v>329</v>
      </c>
      <c r="N11" s="85"/>
      <c r="O11" s="81"/>
      <c r="P11" s="83"/>
      <c r="Q11" s="57"/>
      <c r="R11" s="110"/>
      <c r="S11" s="111"/>
    </row>
    <row r="12" spans="2:19" ht="15">
      <c r="B12" s="84"/>
      <c r="C12" s="85"/>
      <c r="D12" s="85"/>
      <c r="E12" s="85"/>
      <c r="F12" s="85"/>
      <c r="G12" s="85"/>
      <c r="H12" s="85"/>
      <c r="I12" s="85"/>
      <c r="J12" s="85"/>
      <c r="K12" s="85"/>
      <c r="L12" s="85"/>
      <c r="M12" s="91" t="s">
        <v>330</v>
      </c>
      <c r="N12" s="85"/>
      <c r="O12" s="60">
        <v>2</v>
      </c>
      <c r="P12" s="92">
        <f>O12*Volume</f>
        <v>24</v>
      </c>
      <c r="Q12" s="57"/>
      <c r="R12" s="110"/>
      <c r="S12" s="111"/>
    </row>
    <row r="13" spans="2:19" ht="15">
      <c r="B13" s="84"/>
      <c r="C13" s="85"/>
      <c r="D13" s="85"/>
      <c r="E13" s="85"/>
      <c r="F13" s="85"/>
      <c r="G13" s="85"/>
      <c r="H13" s="85"/>
      <c r="I13" s="85"/>
      <c r="J13" s="85"/>
      <c r="K13" s="85"/>
      <c r="L13" s="85"/>
      <c r="M13" s="85"/>
      <c r="N13" s="85"/>
      <c r="O13" s="93"/>
      <c r="P13" s="83"/>
      <c r="Q13" s="57"/>
      <c r="R13" s="110"/>
      <c r="S13" s="111"/>
    </row>
    <row r="14" spans="2:19" ht="15">
      <c r="B14" s="84"/>
      <c r="C14" s="85"/>
      <c r="D14" s="85"/>
      <c r="E14" s="85"/>
      <c r="F14" s="85"/>
      <c r="G14" s="85"/>
      <c r="H14" s="85"/>
      <c r="I14" s="85"/>
      <c r="J14" s="85"/>
      <c r="K14" s="85"/>
      <c r="L14" s="85"/>
      <c r="M14" s="91" t="s">
        <v>331</v>
      </c>
      <c r="N14" s="85"/>
      <c r="O14" s="60">
        <v>3</v>
      </c>
      <c r="P14" s="92">
        <f>O14*Volume</f>
        <v>36</v>
      </c>
      <c r="Q14" s="57"/>
      <c r="R14" s="110"/>
      <c r="S14" s="111"/>
    </row>
    <row r="15" spans="2:19" ht="15">
      <c r="B15" s="84"/>
      <c r="C15" s="85"/>
      <c r="D15" s="85"/>
      <c r="E15" s="85"/>
      <c r="F15" s="85"/>
      <c r="G15" s="85"/>
      <c r="H15" s="85"/>
      <c r="I15" s="85"/>
      <c r="J15" s="85"/>
      <c r="K15" s="85"/>
      <c r="L15" s="85"/>
      <c r="M15" s="85"/>
      <c r="N15" s="85"/>
      <c r="O15" s="93"/>
      <c r="P15" s="83"/>
      <c r="Q15" s="57"/>
      <c r="R15" s="110"/>
      <c r="S15" s="111"/>
    </row>
    <row r="16" spans="2:19" ht="15">
      <c r="B16" s="84"/>
      <c r="C16" s="85"/>
      <c r="D16" s="85"/>
      <c r="E16" s="85"/>
      <c r="F16" s="85"/>
      <c r="G16" s="85"/>
      <c r="H16" s="85"/>
      <c r="I16" s="85"/>
      <c r="J16" s="85"/>
      <c r="K16" s="85"/>
      <c r="L16" s="85"/>
      <c r="M16" s="91" t="s">
        <v>332</v>
      </c>
      <c r="N16" s="85"/>
      <c r="O16" s="60">
        <v>740</v>
      </c>
      <c r="P16" s="92">
        <f>O16*Volume</f>
        <v>8880</v>
      </c>
      <c r="Q16" s="57"/>
      <c r="R16" s="110"/>
      <c r="S16" s="111"/>
    </row>
    <row r="17" spans="2:19" ht="15">
      <c r="B17" s="84"/>
      <c r="C17" s="85"/>
      <c r="D17" s="85"/>
      <c r="E17" s="85"/>
      <c r="F17" s="85"/>
      <c r="G17" s="85"/>
      <c r="H17" s="85"/>
      <c r="I17" s="85"/>
      <c r="J17" s="85"/>
      <c r="K17" s="85"/>
      <c r="L17" s="85"/>
      <c r="M17" s="85"/>
      <c r="N17" s="85"/>
      <c r="O17" s="81"/>
      <c r="P17" s="83"/>
      <c r="Q17" s="57"/>
      <c r="R17" s="110"/>
      <c r="S17" s="111"/>
    </row>
    <row r="18" spans="2:19" ht="15">
      <c r="B18" s="84"/>
      <c r="C18" s="85"/>
      <c r="D18" s="85"/>
      <c r="E18" s="85"/>
      <c r="F18" s="85"/>
      <c r="G18" s="85"/>
      <c r="H18" s="85"/>
      <c r="I18" s="85"/>
      <c r="J18" s="85"/>
      <c r="K18" s="85"/>
      <c r="L18" s="85"/>
      <c r="M18" s="94" t="s">
        <v>333</v>
      </c>
      <c r="N18" s="85"/>
      <c r="O18" s="70">
        <f>SUM(O12:O16)</f>
        <v>745</v>
      </c>
      <c r="P18" s="92">
        <f>SUM(P12:P16)</f>
        <v>8940</v>
      </c>
      <c r="Q18" s="57"/>
      <c r="R18" s="110"/>
      <c r="S18" s="111"/>
    </row>
    <row r="19" spans="2:19" ht="15">
      <c r="B19" s="84"/>
      <c r="C19" s="85"/>
      <c r="D19" s="85"/>
      <c r="E19" s="85"/>
      <c r="F19" s="85"/>
      <c r="G19" s="85"/>
      <c r="H19" s="85"/>
      <c r="I19" s="85"/>
      <c r="J19" s="85"/>
      <c r="K19" s="85"/>
      <c r="L19" s="85"/>
      <c r="M19" s="85"/>
      <c r="N19" s="85"/>
      <c r="O19" s="81"/>
      <c r="P19" s="83"/>
      <c r="Q19" s="57"/>
      <c r="R19" s="110"/>
      <c r="S19" s="111"/>
    </row>
    <row r="20" spans="2:19" ht="17">
      <c r="B20" s="84"/>
      <c r="C20" s="85"/>
      <c r="D20" s="85"/>
      <c r="E20" s="85"/>
      <c r="F20" s="85"/>
      <c r="G20" s="85"/>
      <c r="H20" s="85"/>
      <c r="I20" s="85"/>
      <c r="J20" s="85"/>
      <c r="K20" s="85"/>
      <c r="L20" s="85"/>
      <c r="M20" s="59" t="s">
        <v>334</v>
      </c>
      <c r="N20" s="85"/>
      <c r="O20" s="81"/>
      <c r="P20" s="83"/>
      <c r="Q20" s="32"/>
      <c r="R20" s="110"/>
      <c r="S20" s="111"/>
    </row>
    <row r="21" spans="2:19" ht="15">
      <c r="B21" s="84"/>
      <c r="C21" s="85"/>
      <c r="D21" s="85"/>
      <c r="E21" s="85"/>
      <c r="F21" s="85"/>
      <c r="G21" s="85"/>
      <c r="H21" s="85"/>
      <c r="I21" s="85"/>
      <c r="J21" s="85"/>
      <c r="K21" s="85"/>
      <c r="L21" s="85"/>
      <c r="M21" s="91" t="s">
        <v>335</v>
      </c>
      <c r="N21" s="85"/>
      <c r="O21" s="81"/>
      <c r="P21" s="92">
        <f>Q23*10000</f>
        <v>2500000</v>
      </c>
      <c r="Q21" s="71">
        <v>280</v>
      </c>
      <c r="R21" s="110"/>
      <c r="S21" s="111"/>
    </row>
    <row r="22" spans="2:19" ht="15">
      <c r="B22" s="84"/>
      <c r="C22" s="85"/>
      <c r="D22" s="85"/>
      <c r="E22" s="85"/>
      <c r="F22" s="85"/>
      <c r="G22" s="85"/>
      <c r="H22" s="85"/>
      <c r="I22" s="85"/>
      <c r="J22" s="85"/>
      <c r="K22" s="85"/>
      <c r="L22" s="85"/>
      <c r="M22" s="85"/>
      <c r="N22" s="85"/>
      <c r="O22" s="81"/>
      <c r="P22" s="83"/>
      <c r="Q22" s="75"/>
      <c r="R22" s="110"/>
      <c r="S22" s="111"/>
    </row>
    <row r="23" spans="2:19" ht="15">
      <c r="B23" s="84"/>
      <c r="C23" s="85"/>
      <c r="D23" s="85"/>
      <c r="E23" s="85"/>
      <c r="F23" s="85"/>
      <c r="G23" s="85"/>
      <c r="H23" s="85"/>
      <c r="I23" s="85"/>
      <c r="J23" s="85"/>
      <c r="K23" s="85"/>
      <c r="L23" s="85"/>
      <c r="M23" s="91" t="s">
        <v>336</v>
      </c>
      <c r="N23" s="85"/>
      <c r="O23" s="81"/>
      <c r="P23" s="92">
        <f>Q21*10000</f>
        <v>2800000</v>
      </c>
      <c r="Q23" s="71">
        <v>250</v>
      </c>
      <c r="R23" s="110"/>
      <c r="S23" s="111"/>
    </row>
    <row r="24" spans="2:19" ht="15">
      <c r="B24" s="84"/>
      <c r="C24" s="85"/>
      <c r="D24" s="85"/>
      <c r="E24" s="85"/>
      <c r="F24" s="85"/>
      <c r="G24" s="85"/>
      <c r="H24" s="85"/>
      <c r="I24" s="85"/>
      <c r="J24" s="85"/>
      <c r="K24" s="85"/>
      <c r="L24" s="85"/>
      <c r="M24" s="85"/>
      <c r="N24" s="85"/>
      <c r="O24" s="81"/>
      <c r="P24" s="83"/>
      <c r="Q24" s="75"/>
      <c r="R24" s="110"/>
      <c r="S24" s="111"/>
    </row>
    <row r="25" spans="2:19" ht="15">
      <c r="B25" s="84"/>
      <c r="C25" s="85"/>
      <c r="D25" s="85"/>
      <c r="E25" s="85"/>
      <c r="F25" s="85"/>
      <c r="G25" s="85"/>
      <c r="H25" s="85"/>
      <c r="I25" s="85"/>
      <c r="J25" s="85"/>
      <c r="K25" s="85"/>
      <c r="L25" s="85"/>
      <c r="M25" s="91" t="s">
        <v>337</v>
      </c>
      <c r="N25" s="85"/>
      <c r="O25" s="81"/>
      <c r="P25" s="92">
        <f>Q25*10000</f>
        <v>1000000</v>
      </c>
      <c r="Q25" s="71">
        <v>100</v>
      </c>
      <c r="R25" s="110"/>
      <c r="S25" s="111"/>
    </row>
    <row r="26" spans="2:19" ht="15">
      <c r="B26" s="84"/>
      <c r="C26" s="85"/>
      <c r="D26" s="85"/>
      <c r="E26" s="85"/>
      <c r="F26" s="85"/>
      <c r="G26" s="85"/>
      <c r="H26" s="85"/>
      <c r="I26" s="85"/>
      <c r="J26" s="85"/>
      <c r="K26" s="85"/>
      <c r="L26" s="85"/>
      <c r="M26" s="85"/>
      <c r="N26" s="85"/>
      <c r="O26" s="85"/>
      <c r="P26" s="95"/>
      <c r="Q26" s="72"/>
      <c r="R26" s="110"/>
      <c r="S26" s="111"/>
    </row>
    <row r="27" spans="2:19" ht="15">
      <c r="B27" s="84"/>
      <c r="C27" s="85"/>
      <c r="D27" s="85"/>
      <c r="E27" s="85"/>
      <c r="F27" s="85"/>
      <c r="G27" s="85"/>
      <c r="H27" s="85"/>
      <c r="I27" s="85"/>
      <c r="J27" s="85"/>
      <c r="K27" s="85"/>
      <c r="L27" s="85"/>
      <c r="M27" s="94" t="s">
        <v>338</v>
      </c>
      <c r="N27" s="85"/>
      <c r="O27" s="85"/>
      <c r="P27" s="96">
        <f>SUM(P21:P25)</f>
        <v>6300000</v>
      </c>
      <c r="Q27" s="57"/>
      <c r="R27" s="112"/>
      <c r="S27" s="111"/>
    </row>
    <row r="28" spans="2:19" ht="15">
      <c r="B28" s="84"/>
      <c r="C28" s="85"/>
      <c r="D28" s="85"/>
      <c r="E28" s="85"/>
      <c r="F28" s="85"/>
      <c r="G28" s="85"/>
      <c r="H28" s="85"/>
      <c r="I28" s="85"/>
      <c r="J28" s="85"/>
      <c r="K28" s="85"/>
      <c r="L28" s="85"/>
      <c r="M28" s="85"/>
      <c r="N28" s="85"/>
      <c r="O28" s="85"/>
      <c r="P28" s="95"/>
      <c r="Q28" s="57"/>
      <c r="R28" s="112"/>
      <c r="S28" s="113"/>
    </row>
    <row r="29" spans="2:19" ht="15">
      <c r="B29" s="84"/>
      <c r="C29" s="85"/>
      <c r="D29" s="85"/>
      <c r="E29" s="85"/>
      <c r="F29" s="85"/>
      <c r="G29" s="85"/>
      <c r="H29" s="85"/>
      <c r="I29" s="85"/>
      <c r="J29" s="85"/>
      <c r="K29" s="85"/>
      <c r="L29" s="85"/>
      <c r="M29" s="94" t="s">
        <v>339</v>
      </c>
      <c r="N29" s="85"/>
      <c r="O29" s="85"/>
      <c r="P29" s="96">
        <f>P18+P27</f>
        <v>6308940</v>
      </c>
      <c r="Q29" s="57"/>
      <c r="R29" s="112"/>
      <c r="S29" s="114"/>
    </row>
    <row r="30" spans="2:19" ht="15">
      <c r="B30" s="84"/>
      <c r="C30" s="85"/>
      <c r="D30" s="85"/>
      <c r="E30" s="85"/>
      <c r="F30" s="85"/>
      <c r="G30" s="85"/>
      <c r="H30" s="85"/>
      <c r="I30" s="85"/>
      <c r="J30" s="85"/>
      <c r="K30" s="85"/>
      <c r="L30" s="85"/>
      <c r="M30" s="85"/>
      <c r="N30" s="85"/>
      <c r="O30" s="85"/>
      <c r="P30" s="95"/>
      <c r="Q30" s="57"/>
      <c r="R30" s="112"/>
      <c r="S30" s="114"/>
    </row>
    <row r="31" spans="2:19" ht="15">
      <c r="B31" s="84"/>
      <c r="C31" s="85"/>
      <c r="D31" s="85"/>
      <c r="E31" s="85"/>
      <c r="F31" s="85"/>
      <c r="G31" s="97" t="s">
        <v>340</v>
      </c>
      <c r="H31" s="85"/>
      <c r="I31" s="85"/>
      <c r="J31" s="85"/>
      <c r="K31" s="85"/>
      <c r="L31" s="85"/>
      <c r="M31" s="98" t="s">
        <v>341</v>
      </c>
      <c r="N31" s="85"/>
      <c r="O31" s="85"/>
      <c r="P31" s="96">
        <f>P8-P29</f>
        <v>-6308904</v>
      </c>
      <c r="Q31" s="57"/>
      <c r="R31" s="112"/>
      <c r="S31" s="114"/>
    </row>
    <row r="32" spans="2:19" ht="15">
      <c r="B32" s="84"/>
      <c r="C32" s="85"/>
      <c r="D32" s="85"/>
      <c r="E32" s="85"/>
      <c r="F32" s="85"/>
      <c r="G32" s="85"/>
      <c r="H32" s="85"/>
      <c r="I32" s="85"/>
      <c r="J32" s="85"/>
      <c r="K32" s="85"/>
      <c r="L32" s="85"/>
      <c r="M32" s="85"/>
      <c r="N32" s="85"/>
      <c r="O32" s="85"/>
      <c r="P32" s="96">
        <f>P31/P8</f>
        <v>-175247.33333333334</v>
      </c>
      <c r="Q32" s="57"/>
      <c r="R32" s="112"/>
      <c r="S32" s="114"/>
    </row>
    <row r="33" spans="2:20" ht="15">
      <c r="B33" s="84"/>
      <c r="C33" s="85"/>
      <c r="D33" s="85"/>
      <c r="E33" s="97" t="s">
        <v>342</v>
      </c>
      <c r="F33" s="99">
        <f>Volume</f>
        <v>12</v>
      </c>
      <c r="G33" s="100" t="s">
        <v>343</v>
      </c>
      <c r="H33" s="101">
        <f>P8-P29</f>
        <v>-6308904</v>
      </c>
      <c r="I33" s="85"/>
      <c r="J33" s="85"/>
      <c r="K33" s="85"/>
      <c r="L33" s="85"/>
      <c r="M33" s="85"/>
      <c r="N33" s="85"/>
      <c r="O33" s="85"/>
      <c r="P33" s="95"/>
      <c r="Q33" s="57"/>
      <c r="R33" s="112"/>
      <c r="S33" s="114"/>
    </row>
    <row r="34" spans="2:20" ht="15">
      <c r="B34" s="84"/>
      <c r="C34" s="85"/>
      <c r="D34" s="85"/>
      <c r="E34" s="102" t="s">
        <v>344</v>
      </c>
      <c r="F34" s="102"/>
      <c r="G34" s="102"/>
      <c r="H34" s="103">
        <f>P27/(Price-SUM(O12:O16))</f>
        <v>-8490.566037735849</v>
      </c>
      <c r="I34" s="102" t="s">
        <v>345</v>
      </c>
      <c r="J34" s="85"/>
      <c r="K34" s="85"/>
      <c r="L34" s="85"/>
      <c r="M34" s="85"/>
      <c r="N34" s="85"/>
      <c r="O34" s="85"/>
      <c r="P34" s="95"/>
      <c r="Q34" s="57"/>
      <c r="R34" s="112"/>
      <c r="S34" s="114"/>
    </row>
    <row r="35" spans="2:20" ht="15">
      <c r="B35" s="84"/>
      <c r="C35" s="85"/>
      <c r="D35" s="85"/>
      <c r="E35" s="85"/>
      <c r="F35" s="85"/>
      <c r="G35" s="85"/>
      <c r="H35" s="85"/>
      <c r="I35" s="85"/>
      <c r="J35" s="85"/>
      <c r="K35" s="85"/>
      <c r="L35" s="85"/>
      <c r="M35" s="85"/>
      <c r="N35" s="85"/>
      <c r="O35" s="85"/>
      <c r="P35" s="95"/>
      <c r="Q35" s="57"/>
      <c r="R35" s="112"/>
      <c r="S35" s="114"/>
    </row>
    <row r="36" spans="2:20" ht="15">
      <c r="B36" s="84"/>
      <c r="C36" s="85"/>
      <c r="D36" s="85"/>
      <c r="E36" s="85"/>
      <c r="F36" s="85"/>
      <c r="G36" s="85"/>
      <c r="H36" s="85"/>
      <c r="I36" s="85"/>
      <c r="J36" s="85"/>
      <c r="K36" s="85"/>
      <c r="L36" s="85"/>
      <c r="M36" s="85"/>
      <c r="N36" s="85"/>
      <c r="O36" s="85"/>
      <c r="P36" s="95"/>
      <c r="Q36" s="57"/>
      <c r="R36" s="112"/>
      <c r="S36" s="114"/>
    </row>
    <row r="37" spans="2:20" ht="16" thickBot="1">
      <c r="B37" s="104"/>
      <c r="C37" s="61"/>
      <c r="D37" s="61"/>
      <c r="E37" s="61"/>
      <c r="F37" s="61"/>
      <c r="G37" s="61"/>
      <c r="H37" s="61"/>
      <c r="I37" s="61"/>
      <c r="J37" s="61"/>
      <c r="K37" s="61"/>
      <c r="L37" s="61"/>
      <c r="M37" s="61"/>
      <c r="N37" s="61"/>
      <c r="O37" s="61"/>
      <c r="P37" s="105"/>
      <c r="Q37" s="61"/>
      <c r="R37" s="115"/>
      <c r="S37" s="116"/>
    </row>
    <row r="38" spans="2:20" ht="15">
      <c r="B38" s="63"/>
      <c r="C38" s="63"/>
      <c r="D38" s="63"/>
      <c r="E38" s="63"/>
      <c r="F38" s="63"/>
      <c r="G38" s="63"/>
      <c r="H38" s="63"/>
      <c r="I38" s="63"/>
      <c r="J38" s="63"/>
      <c r="K38" s="63"/>
      <c r="L38" s="63"/>
      <c r="M38" s="63"/>
      <c r="N38" s="63"/>
      <c r="O38" s="63"/>
      <c r="P38" s="63"/>
      <c r="Q38" s="63"/>
      <c r="R38" s="63"/>
      <c r="S38" s="63"/>
      <c r="T38" s="64"/>
    </row>
    <row r="39" spans="2:20" ht="12">
      <c r="B39" s="65"/>
      <c r="C39" s="65"/>
      <c r="D39" s="65"/>
      <c r="E39" s="65"/>
      <c r="F39" s="65"/>
      <c r="G39" s="65"/>
      <c r="H39" s="65"/>
      <c r="I39" s="65"/>
      <c r="J39" s="65"/>
      <c r="K39" s="65"/>
      <c r="L39" s="65"/>
      <c r="M39" s="65"/>
      <c r="N39" s="65"/>
      <c r="O39" s="65"/>
      <c r="P39" s="65"/>
      <c r="Q39" s="65"/>
      <c r="R39" s="65"/>
      <c r="S39" s="65"/>
      <c r="T39" s="64"/>
    </row>
    <row r="40" spans="2:20" ht="12">
      <c r="B40" s="65"/>
      <c r="C40" s="65"/>
      <c r="D40" s="65"/>
      <c r="E40" s="65"/>
      <c r="F40" s="65"/>
      <c r="G40" s="65"/>
      <c r="H40" s="65"/>
      <c r="I40" s="65"/>
      <c r="J40" s="65"/>
      <c r="K40" s="65"/>
      <c r="L40" s="65"/>
      <c r="M40" s="65"/>
      <c r="N40" s="65"/>
      <c r="O40" s="65"/>
      <c r="P40" s="65"/>
      <c r="Q40" s="65"/>
      <c r="R40" s="65"/>
      <c r="S40" s="65"/>
      <c r="T40" s="64"/>
    </row>
    <row r="41" spans="2:20" ht="12">
      <c r="B41" s="65"/>
      <c r="C41" s="65"/>
      <c r="D41" s="65"/>
      <c r="E41" s="65"/>
      <c r="F41" s="65"/>
      <c r="G41" s="65"/>
      <c r="H41" s="65"/>
      <c r="I41" s="65"/>
      <c r="J41" s="65"/>
      <c r="K41" s="65"/>
      <c r="L41" s="65"/>
      <c r="M41" s="65"/>
      <c r="N41" s="65"/>
      <c r="O41" s="65"/>
      <c r="P41" s="65"/>
      <c r="Q41" s="65"/>
      <c r="R41" s="65"/>
      <c r="S41" s="65"/>
      <c r="T41" s="64"/>
    </row>
    <row r="42" spans="2:20" s="64" customFormat="1" ht="12">
      <c r="B42" s="65"/>
      <c r="C42" s="65"/>
      <c r="D42" s="66">
        <f>1/8</f>
        <v>0.125</v>
      </c>
      <c r="E42" s="66">
        <f>2*$D42</f>
        <v>0.25</v>
      </c>
      <c r="F42" s="66">
        <f>3*$D42</f>
        <v>0.375</v>
      </c>
      <c r="G42" s="66">
        <f>4*$D42</f>
        <v>0.5</v>
      </c>
      <c r="H42" s="66">
        <f>5*$D42</f>
        <v>0.625</v>
      </c>
      <c r="I42" s="66">
        <f>6*$D42</f>
        <v>0.75</v>
      </c>
      <c r="J42" s="66">
        <f>7*$D42</f>
        <v>0.875</v>
      </c>
      <c r="K42" s="66">
        <f>8*$D42</f>
        <v>1</v>
      </c>
      <c r="L42" s="66">
        <f>9*$D42</f>
        <v>1.125</v>
      </c>
      <c r="M42" s="66">
        <f>10*$D42</f>
        <v>1.25</v>
      </c>
      <c r="N42" s="66">
        <f>11*$D42</f>
        <v>1.375</v>
      </c>
      <c r="O42" s="66">
        <f>12*$D42</f>
        <v>1.5</v>
      </c>
      <c r="P42" s="66">
        <f>13*$D42</f>
        <v>1.625</v>
      </c>
      <c r="Q42" s="66">
        <f>14*$D42</f>
        <v>1.75</v>
      </c>
      <c r="R42" s="66">
        <f>15*$D42</f>
        <v>1.875</v>
      </c>
      <c r="S42" s="66">
        <f>16*$D42</f>
        <v>2</v>
      </c>
    </row>
    <row r="43" spans="2:20" s="64" customFormat="1" ht="12">
      <c r="B43" s="65" t="s">
        <v>340</v>
      </c>
      <c r="C43" s="65"/>
      <c r="D43" s="67">
        <f t="shared" ref="D43:L43" si="0">D42*Volume</f>
        <v>1.5</v>
      </c>
      <c r="E43" s="67">
        <f t="shared" si="0"/>
        <v>3</v>
      </c>
      <c r="F43" s="67">
        <f t="shared" si="0"/>
        <v>4.5</v>
      </c>
      <c r="G43" s="67">
        <f t="shared" si="0"/>
        <v>6</v>
      </c>
      <c r="H43" s="67">
        <f t="shared" si="0"/>
        <v>7.5</v>
      </c>
      <c r="I43" s="67">
        <f t="shared" si="0"/>
        <v>9</v>
      </c>
      <c r="J43" s="67">
        <f t="shared" si="0"/>
        <v>10.5</v>
      </c>
      <c r="K43" s="67">
        <f t="shared" si="0"/>
        <v>12</v>
      </c>
      <c r="L43" s="67">
        <f t="shared" si="0"/>
        <v>13.5</v>
      </c>
      <c r="M43" s="67">
        <f t="shared" ref="M43:S43" si="1">M42*Volume</f>
        <v>15</v>
      </c>
      <c r="N43" s="67">
        <f t="shared" si="1"/>
        <v>16.5</v>
      </c>
      <c r="O43" s="67">
        <f t="shared" si="1"/>
        <v>18</v>
      </c>
      <c r="P43" s="67">
        <f t="shared" si="1"/>
        <v>19.5</v>
      </c>
      <c r="Q43" s="67">
        <f t="shared" si="1"/>
        <v>21</v>
      </c>
      <c r="R43" s="67">
        <f t="shared" si="1"/>
        <v>22.5</v>
      </c>
      <c r="S43" s="67">
        <f t="shared" si="1"/>
        <v>24</v>
      </c>
    </row>
    <row r="44" spans="2:20" s="64" customFormat="1" ht="12">
      <c r="B44" s="65" t="s">
        <v>346</v>
      </c>
      <c r="C44" s="65"/>
      <c r="D44" s="67">
        <f t="shared" ref="D44:S44" si="2">D42*$P8</f>
        <v>4.5</v>
      </c>
      <c r="E44" s="67">
        <f t="shared" si="2"/>
        <v>9</v>
      </c>
      <c r="F44" s="67">
        <f t="shared" si="2"/>
        <v>13.5</v>
      </c>
      <c r="G44" s="67">
        <f t="shared" si="2"/>
        <v>18</v>
      </c>
      <c r="H44" s="67">
        <f t="shared" si="2"/>
        <v>22.5</v>
      </c>
      <c r="I44" s="67">
        <f t="shared" si="2"/>
        <v>27</v>
      </c>
      <c r="J44" s="67">
        <f t="shared" si="2"/>
        <v>31.5</v>
      </c>
      <c r="K44" s="67">
        <f t="shared" si="2"/>
        <v>36</v>
      </c>
      <c r="L44" s="67">
        <f t="shared" si="2"/>
        <v>40.5</v>
      </c>
      <c r="M44" s="67">
        <f t="shared" si="2"/>
        <v>45</v>
      </c>
      <c r="N44" s="67">
        <f t="shared" si="2"/>
        <v>49.5</v>
      </c>
      <c r="O44" s="67">
        <f t="shared" si="2"/>
        <v>54</v>
      </c>
      <c r="P44" s="67">
        <f t="shared" si="2"/>
        <v>58.5</v>
      </c>
      <c r="Q44" s="67">
        <f t="shared" si="2"/>
        <v>63</v>
      </c>
      <c r="R44" s="67">
        <f t="shared" si="2"/>
        <v>67.5</v>
      </c>
      <c r="S44" s="67">
        <f t="shared" si="2"/>
        <v>72</v>
      </c>
    </row>
    <row r="45" spans="2:20" s="64" customFormat="1" ht="12">
      <c r="B45" s="65" t="s">
        <v>347</v>
      </c>
      <c r="C45" s="65"/>
      <c r="D45" s="67">
        <f>P27</f>
        <v>6300000</v>
      </c>
      <c r="E45" s="67">
        <f>D45</f>
        <v>6300000</v>
      </c>
      <c r="F45" s="67">
        <f t="shared" ref="F45:L45" si="3">E45</f>
        <v>6300000</v>
      </c>
      <c r="G45" s="67">
        <f t="shared" si="3"/>
        <v>6300000</v>
      </c>
      <c r="H45" s="67">
        <f t="shared" si="3"/>
        <v>6300000</v>
      </c>
      <c r="I45" s="67">
        <f t="shared" si="3"/>
        <v>6300000</v>
      </c>
      <c r="J45" s="67">
        <f t="shared" si="3"/>
        <v>6300000</v>
      </c>
      <c r="K45" s="67">
        <f t="shared" si="3"/>
        <v>6300000</v>
      </c>
      <c r="L45" s="67">
        <f t="shared" si="3"/>
        <v>6300000</v>
      </c>
      <c r="M45" s="67">
        <f t="shared" ref="M45" si="4">L45</f>
        <v>6300000</v>
      </c>
      <c r="N45" s="67">
        <f t="shared" ref="N45" si="5">M45</f>
        <v>6300000</v>
      </c>
      <c r="O45" s="67">
        <f t="shared" ref="O45" si="6">N45</f>
        <v>6300000</v>
      </c>
      <c r="P45" s="67">
        <f t="shared" ref="P45" si="7">O45</f>
        <v>6300000</v>
      </c>
      <c r="Q45" s="67">
        <f t="shared" ref="Q45" si="8">P45</f>
        <v>6300000</v>
      </c>
      <c r="R45" s="67">
        <f t="shared" ref="R45" si="9">Q45</f>
        <v>6300000</v>
      </c>
      <c r="S45" s="67">
        <f t="shared" ref="S45" si="10">R45</f>
        <v>6300000</v>
      </c>
    </row>
    <row r="46" spans="2:20" s="64" customFormat="1" ht="12">
      <c r="B46" s="65" t="s">
        <v>348</v>
      </c>
      <c r="C46" s="65"/>
      <c r="D46" s="67">
        <f t="shared" ref="D46:S46" si="11">$P$27+$P$18*D42</f>
        <v>6301117.5</v>
      </c>
      <c r="E46" s="67">
        <f t="shared" si="11"/>
        <v>6302235</v>
      </c>
      <c r="F46" s="67">
        <f t="shared" si="11"/>
        <v>6303352.5</v>
      </c>
      <c r="G46" s="67">
        <f t="shared" si="11"/>
        <v>6304470</v>
      </c>
      <c r="H46" s="67">
        <f t="shared" si="11"/>
        <v>6305587.5</v>
      </c>
      <c r="I46" s="67">
        <f t="shared" si="11"/>
        <v>6306705</v>
      </c>
      <c r="J46" s="67">
        <f t="shared" si="11"/>
        <v>6307822.5</v>
      </c>
      <c r="K46" s="67">
        <f t="shared" si="11"/>
        <v>6308940</v>
      </c>
      <c r="L46" s="67">
        <f t="shared" si="11"/>
        <v>6310057.5</v>
      </c>
      <c r="M46" s="67">
        <f t="shared" si="11"/>
        <v>6311175</v>
      </c>
      <c r="N46" s="67">
        <f t="shared" si="11"/>
        <v>6312292.5</v>
      </c>
      <c r="O46" s="67">
        <f t="shared" si="11"/>
        <v>6313410</v>
      </c>
      <c r="P46" s="67">
        <f t="shared" si="11"/>
        <v>6314527.5</v>
      </c>
      <c r="Q46" s="67">
        <f t="shared" si="11"/>
        <v>6315645</v>
      </c>
      <c r="R46" s="67">
        <f t="shared" si="11"/>
        <v>6316762.5</v>
      </c>
      <c r="S46" s="67">
        <f t="shared" si="11"/>
        <v>6317880</v>
      </c>
    </row>
    <row r="47" spans="2:20" s="42" customFormat="1" ht="12">
      <c r="B47" s="62"/>
      <c r="C47" s="62"/>
      <c r="D47" s="62"/>
      <c r="E47" s="62"/>
      <c r="F47" s="62"/>
      <c r="G47" s="62"/>
      <c r="H47" s="62"/>
      <c r="I47" s="62"/>
      <c r="J47" s="62"/>
      <c r="K47" s="62"/>
      <c r="L47" s="62"/>
      <c r="M47" s="62"/>
      <c r="N47" s="62"/>
      <c r="O47" s="62"/>
      <c r="P47" s="62"/>
      <c r="Q47" s="62"/>
      <c r="R47" s="62"/>
      <c r="S47" s="62"/>
    </row>
    <row r="48" spans="2:20" s="42" customFormat="1" ht="12">
      <c r="B48" s="62"/>
      <c r="C48" s="62"/>
      <c r="D48" s="62"/>
      <c r="E48" s="62"/>
      <c r="F48" s="62"/>
      <c r="G48" s="62"/>
      <c r="H48" s="62"/>
      <c r="I48" s="62"/>
      <c r="J48" s="62"/>
      <c r="K48" s="62"/>
      <c r="L48" s="62"/>
      <c r="M48" s="62"/>
      <c r="N48" s="62"/>
      <c r="O48" s="62"/>
      <c r="P48" s="127"/>
      <c r="Q48" s="128"/>
      <c r="R48" s="128"/>
      <c r="S48" s="62"/>
    </row>
    <row r="49" spans="2:19" ht="12">
      <c r="B49" s="62"/>
      <c r="C49" s="62"/>
      <c r="D49" s="62"/>
      <c r="E49" s="62"/>
      <c r="F49" s="62"/>
      <c r="G49" s="62"/>
      <c r="H49" s="62"/>
      <c r="I49" s="62"/>
      <c r="J49" s="62"/>
      <c r="K49" s="62"/>
      <c r="L49" s="62"/>
      <c r="M49" s="62"/>
      <c r="N49" s="62"/>
      <c r="O49" s="62"/>
      <c r="P49" s="62"/>
      <c r="Q49" s="62"/>
      <c r="R49" s="62"/>
      <c r="S49" s="62"/>
    </row>
    <row r="50" spans="2:19" ht="12">
      <c r="B50" s="62"/>
      <c r="C50" s="62"/>
      <c r="D50" s="62"/>
      <c r="E50" s="62"/>
      <c r="F50" s="62"/>
      <c r="G50" s="62"/>
      <c r="H50" s="62"/>
      <c r="I50" s="62"/>
      <c r="J50" s="62"/>
      <c r="K50" s="62"/>
      <c r="L50" s="62"/>
      <c r="M50" s="62"/>
      <c r="N50" s="62"/>
      <c r="O50" s="62"/>
      <c r="P50" s="62"/>
      <c r="Q50" s="62"/>
      <c r="R50" s="62"/>
      <c r="S50" s="62"/>
    </row>
    <row r="51" spans="2:19">
      <c r="B51" s="48"/>
      <c r="C51" s="20"/>
      <c r="E51" s="6"/>
    </row>
    <row r="52" spans="2:19">
      <c r="B52" s="48"/>
      <c r="C52" s="20"/>
      <c r="E52" s="6"/>
    </row>
    <row r="53" spans="2:19">
      <c r="B53" s="48"/>
      <c r="C53" s="20"/>
      <c r="E53" s="6"/>
    </row>
    <row r="54" spans="2:19">
      <c r="B54" s="48"/>
      <c r="C54" s="20"/>
      <c r="E54" s="6"/>
    </row>
  </sheetData>
  <sheetProtection sheet="1" objects="1" scenarios="1" selectLockedCells="1" selectUnlockedCells="1"/>
  <pageMargins left="0.75" right="0.75" top="1" bottom="1" header="0.5" footer="0.5"/>
  <pageSetup orientation="portrait" horizontalDpi="4294967292" verticalDpi="4294967292"/>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28676" r:id="rId3" name="Scroll Bar 4">
              <controlPr defaultSize="0" print="0" autoPict="0">
                <anchor moveWithCells="1">
                  <from>
                    <xdr:col>17</xdr:col>
                    <xdr:colOff>139700</xdr:colOff>
                    <xdr:row>3</xdr:row>
                    <xdr:rowOff>12700</xdr:rowOff>
                  </from>
                  <to>
                    <xdr:col>18</xdr:col>
                    <xdr:colOff>419100</xdr:colOff>
                    <xdr:row>4</xdr:row>
                    <xdr:rowOff>12700</xdr:rowOff>
                  </to>
                </anchor>
              </controlPr>
            </control>
          </mc:Choice>
          <mc:Fallback/>
        </mc:AlternateContent>
        <mc:AlternateContent xmlns:mc="http://schemas.openxmlformats.org/markup-compatibility/2006">
          <mc:Choice Requires="x14">
            <control shapeId="28677" r:id="rId4" name="Scroll Bar 5">
              <controlPr defaultSize="0" print="0" autoPict="0">
                <anchor moveWithCells="1">
                  <from>
                    <xdr:col>17</xdr:col>
                    <xdr:colOff>139700</xdr:colOff>
                    <xdr:row>7</xdr:row>
                    <xdr:rowOff>25400</xdr:rowOff>
                  </from>
                  <to>
                    <xdr:col>18</xdr:col>
                    <xdr:colOff>419100</xdr:colOff>
                    <xdr:row>8</xdr:row>
                    <xdr:rowOff>25400</xdr:rowOff>
                  </to>
                </anchor>
              </controlPr>
            </control>
          </mc:Choice>
          <mc:Fallback/>
        </mc:AlternateContent>
        <mc:AlternateContent xmlns:mc="http://schemas.openxmlformats.org/markup-compatibility/2006">
          <mc:Choice Requires="x14">
            <control shapeId="28678" r:id="rId5" name="Scroll Bar 6">
              <controlPr defaultSize="0" print="0" autoPict="0">
                <anchor moveWithCells="1">
                  <from>
                    <xdr:col>17</xdr:col>
                    <xdr:colOff>139700</xdr:colOff>
                    <xdr:row>11</xdr:row>
                    <xdr:rowOff>38100</xdr:rowOff>
                  </from>
                  <to>
                    <xdr:col>18</xdr:col>
                    <xdr:colOff>419100</xdr:colOff>
                    <xdr:row>12</xdr:row>
                    <xdr:rowOff>38100</xdr:rowOff>
                  </to>
                </anchor>
              </controlPr>
            </control>
          </mc:Choice>
          <mc:Fallback/>
        </mc:AlternateContent>
        <mc:AlternateContent xmlns:mc="http://schemas.openxmlformats.org/markup-compatibility/2006">
          <mc:Choice Requires="x14">
            <control shapeId="28679" r:id="rId6" name="Scroll Bar 7">
              <controlPr defaultSize="0" print="0" autoPict="0">
                <anchor moveWithCells="1">
                  <from>
                    <xdr:col>17</xdr:col>
                    <xdr:colOff>139700</xdr:colOff>
                    <xdr:row>13</xdr:row>
                    <xdr:rowOff>38100</xdr:rowOff>
                  </from>
                  <to>
                    <xdr:col>18</xdr:col>
                    <xdr:colOff>419100</xdr:colOff>
                    <xdr:row>14</xdr:row>
                    <xdr:rowOff>38100</xdr:rowOff>
                  </to>
                </anchor>
              </controlPr>
            </control>
          </mc:Choice>
          <mc:Fallback/>
        </mc:AlternateContent>
        <mc:AlternateContent xmlns:mc="http://schemas.openxmlformats.org/markup-compatibility/2006">
          <mc:Choice Requires="x14">
            <control shapeId="28680" r:id="rId7" name="Scroll Bar 8">
              <controlPr defaultSize="0" print="0" autoPict="0">
                <anchor moveWithCells="1">
                  <from>
                    <xdr:col>17</xdr:col>
                    <xdr:colOff>139700</xdr:colOff>
                    <xdr:row>22</xdr:row>
                    <xdr:rowOff>63500</xdr:rowOff>
                  </from>
                  <to>
                    <xdr:col>18</xdr:col>
                    <xdr:colOff>419100</xdr:colOff>
                    <xdr:row>23</xdr:row>
                    <xdr:rowOff>63500</xdr:rowOff>
                  </to>
                </anchor>
              </controlPr>
            </control>
          </mc:Choice>
          <mc:Fallback/>
        </mc:AlternateContent>
        <mc:AlternateContent xmlns:mc="http://schemas.openxmlformats.org/markup-compatibility/2006">
          <mc:Choice Requires="x14">
            <control shapeId="28681" r:id="rId8" name="Scroll Bar 9">
              <controlPr defaultSize="0" print="0" autoPict="0">
                <anchor moveWithCells="1">
                  <from>
                    <xdr:col>17</xdr:col>
                    <xdr:colOff>139700</xdr:colOff>
                    <xdr:row>15</xdr:row>
                    <xdr:rowOff>38100</xdr:rowOff>
                  </from>
                  <to>
                    <xdr:col>18</xdr:col>
                    <xdr:colOff>419100</xdr:colOff>
                    <xdr:row>16</xdr:row>
                    <xdr:rowOff>38100</xdr:rowOff>
                  </to>
                </anchor>
              </controlPr>
            </control>
          </mc:Choice>
          <mc:Fallback/>
        </mc:AlternateContent>
        <mc:AlternateContent xmlns:mc="http://schemas.openxmlformats.org/markup-compatibility/2006">
          <mc:Choice Requires="x14">
            <control shapeId="28682" r:id="rId9" name="Scroll Bar 10">
              <controlPr defaultSize="0" print="0" autoPict="0">
                <anchor moveWithCells="1">
                  <from>
                    <xdr:col>17</xdr:col>
                    <xdr:colOff>139700</xdr:colOff>
                    <xdr:row>20</xdr:row>
                    <xdr:rowOff>50800</xdr:rowOff>
                  </from>
                  <to>
                    <xdr:col>18</xdr:col>
                    <xdr:colOff>419100</xdr:colOff>
                    <xdr:row>21</xdr:row>
                    <xdr:rowOff>50800</xdr:rowOff>
                  </to>
                </anchor>
              </controlPr>
            </control>
          </mc:Choice>
          <mc:Fallback/>
        </mc:AlternateContent>
        <mc:AlternateContent xmlns:mc="http://schemas.openxmlformats.org/markup-compatibility/2006">
          <mc:Choice Requires="x14">
            <control shapeId="28683" r:id="rId10" name="Scroll Bar 11">
              <controlPr defaultSize="0" print="0" autoPict="0">
                <anchor moveWithCells="1">
                  <from>
                    <xdr:col>17</xdr:col>
                    <xdr:colOff>139700</xdr:colOff>
                    <xdr:row>24</xdr:row>
                    <xdr:rowOff>63500</xdr:rowOff>
                  </from>
                  <to>
                    <xdr:col>18</xdr:col>
                    <xdr:colOff>419100</xdr:colOff>
                    <xdr:row>25</xdr:row>
                    <xdr:rowOff>63500</xdr:rowOff>
                  </to>
                </anchor>
              </controlPr>
            </control>
          </mc:Choice>
          <mc:Fallback/>
        </mc:AlternateContent>
      </controls>
    </mc:Choice>
    <mc:Fallback/>
  </mc:AlternateContent>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B1:K37"/>
  <sheetViews>
    <sheetView showGridLines="0" showRowColHeaders="0" zoomScale="80" zoomScaleNormal="80" zoomScalePageLayoutView="80" workbookViewId="0">
      <selection activeCell="I26" sqref="I26"/>
    </sheetView>
  </sheetViews>
  <sheetFormatPr baseColWidth="10" defaultColWidth="8.83203125" defaultRowHeight="17" x14ac:dyDescent="0"/>
  <cols>
    <col min="1" max="1" width="5.83203125" style="6" customWidth="1"/>
    <col min="2" max="2" width="25.5" style="6" customWidth="1"/>
    <col min="3" max="3" width="14.5" style="6" customWidth="1"/>
    <col min="4" max="4" width="20" style="6" customWidth="1"/>
    <col min="5" max="5" width="18.33203125" style="9" customWidth="1"/>
    <col min="6" max="6" width="4.6640625" style="8" customWidth="1"/>
    <col min="7" max="7" width="103.5" style="7" customWidth="1"/>
    <col min="8" max="8" width="4.6640625" style="6" customWidth="1"/>
    <col min="9" max="10" width="12.6640625" style="6" customWidth="1"/>
    <col min="11" max="16384" width="8.83203125" style="6"/>
  </cols>
  <sheetData>
    <row r="1" spans="2:11" s="10" customFormat="1" ht="100" customHeight="1">
      <c r="E1" s="19"/>
      <c r="F1" s="18"/>
      <c r="G1" s="17"/>
    </row>
    <row r="2" spans="2:11" ht="24" customHeight="1">
      <c r="F2" s="136" t="s">
        <v>20</v>
      </c>
      <c r="I2" s="10"/>
      <c r="J2" s="10"/>
      <c r="K2" s="10"/>
    </row>
    <row r="3" spans="2:11" ht="24" customHeight="1">
      <c r="B3" s="15"/>
      <c r="C3" s="15"/>
      <c r="D3" s="15"/>
      <c r="F3" s="130">
        <v>1</v>
      </c>
      <c r="G3" s="131" t="s">
        <v>352</v>
      </c>
      <c r="H3" s="14"/>
      <c r="I3" s="10"/>
      <c r="J3" s="10"/>
      <c r="K3" s="10"/>
    </row>
    <row r="4" spans="2:11" ht="24" customHeight="1">
      <c r="B4" s="15"/>
      <c r="C4" s="15"/>
      <c r="D4" s="15"/>
      <c r="F4" s="130">
        <v>2</v>
      </c>
      <c r="G4" s="131" t="s">
        <v>353</v>
      </c>
      <c r="H4" s="14"/>
      <c r="I4" s="10"/>
      <c r="J4" s="10"/>
      <c r="K4" s="10"/>
    </row>
    <row r="5" spans="2:11" ht="24" customHeight="1">
      <c r="B5" s="15"/>
      <c r="C5" s="15"/>
      <c r="D5" s="15"/>
      <c r="F5" s="130">
        <v>3</v>
      </c>
      <c r="G5" s="131" t="s">
        <v>354</v>
      </c>
      <c r="H5" s="14"/>
      <c r="I5" s="10"/>
      <c r="J5" s="10"/>
      <c r="K5" s="10"/>
    </row>
    <row r="6" spans="2:11" ht="24" customHeight="1">
      <c r="B6" s="15"/>
      <c r="C6" s="15"/>
      <c r="D6" s="15"/>
      <c r="F6" s="130">
        <v>4</v>
      </c>
      <c r="G6" s="131" t="s">
        <v>355</v>
      </c>
      <c r="H6" s="14"/>
      <c r="I6" s="10"/>
      <c r="J6" s="10"/>
      <c r="K6" s="10"/>
    </row>
    <row r="7" spans="2:11" ht="24" customHeight="1">
      <c r="B7" s="15"/>
      <c r="C7" s="15"/>
      <c r="D7" s="15"/>
      <c r="F7" s="130">
        <v>5</v>
      </c>
      <c r="G7" s="131" t="s">
        <v>356</v>
      </c>
      <c r="H7" s="14"/>
      <c r="I7" s="10"/>
      <c r="J7" s="10"/>
      <c r="K7" s="10"/>
    </row>
    <row r="8" spans="2:11" ht="24" customHeight="1">
      <c r="B8" s="15"/>
      <c r="C8" s="15"/>
      <c r="D8" s="15"/>
      <c r="F8" s="129"/>
      <c r="G8" s="129"/>
      <c r="H8" s="10"/>
      <c r="I8" s="10"/>
      <c r="J8" s="10"/>
      <c r="K8" s="10"/>
    </row>
    <row r="9" spans="2:11" ht="24" customHeight="1">
      <c r="B9" s="15"/>
      <c r="C9" s="15"/>
      <c r="D9" s="15"/>
      <c r="F9" s="132">
        <v>6</v>
      </c>
      <c r="G9" s="133" t="s">
        <v>14</v>
      </c>
      <c r="H9" s="14"/>
      <c r="I9" s="10"/>
      <c r="J9" s="10"/>
      <c r="K9" s="10"/>
    </row>
    <row r="10" spans="2:11" ht="24" customHeight="1">
      <c r="B10" s="15"/>
      <c r="C10" s="15"/>
      <c r="D10" s="15"/>
      <c r="F10" s="132">
        <v>7</v>
      </c>
      <c r="G10" s="133" t="s">
        <v>357</v>
      </c>
      <c r="H10" s="14"/>
      <c r="I10" s="10"/>
      <c r="J10" s="10"/>
      <c r="K10" s="10"/>
    </row>
    <row r="11" spans="2:11" ht="24" customHeight="1">
      <c r="B11" s="15"/>
      <c r="C11" s="15"/>
      <c r="D11" s="15"/>
      <c r="F11" s="132">
        <v>8</v>
      </c>
      <c r="G11" s="133" t="s">
        <v>358</v>
      </c>
      <c r="H11" s="14"/>
      <c r="I11" s="10"/>
      <c r="J11" s="10"/>
      <c r="K11" s="10"/>
    </row>
    <row r="12" spans="2:11" ht="24" customHeight="1">
      <c r="B12" s="15"/>
      <c r="C12" s="15"/>
      <c r="D12" s="15"/>
      <c r="F12" s="132">
        <v>9</v>
      </c>
      <c r="G12" s="133" t="s">
        <v>11</v>
      </c>
      <c r="H12" s="14"/>
      <c r="I12" s="10"/>
      <c r="J12" s="10"/>
      <c r="K12" s="10"/>
    </row>
    <row r="13" spans="2:11" ht="24" customHeight="1">
      <c r="B13" s="15"/>
      <c r="C13" s="15"/>
      <c r="D13" s="15"/>
      <c r="F13" s="132">
        <v>10</v>
      </c>
      <c r="G13" s="133" t="s">
        <v>10</v>
      </c>
      <c r="H13" s="14"/>
      <c r="I13" s="10"/>
      <c r="J13" s="10"/>
      <c r="K13" s="10"/>
    </row>
    <row r="14" spans="2:11" ht="24" customHeight="1">
      <c r="B14" s="15"/>
      <c r="C14" s="15"/>
      <c r="D14" s="15"/>
      <c r="F14" s="132">
        <v>11</v>
      </c>
      <c r="G14" s="133" t="s">
        <v>9</v>
      </c>
      <c r="H14" s="14"/>
      <c r="I14" s="10"/>
      <c r="J14" s="10"/>
      <c r="K14" s="10"/>
    </row>
    <row r="15" spans="2:11" ht="24" customHeight="1">
      <c r="B15" s="15"/>
      <c r="C15" s="15"/>
      <c r="D15" s="15"/>
      <c r="F15" s="132">
        <v>12</v>
      </c>
      <c r="G15" s="133" t="s">
        <v>8</v>
      </c>
      <c r="H15" s="14"/>
      <c r="I15" s="10"/>
      <c r="J15" s="10"/>
      <c r="K15" s="10"/>
    </row>
    <row r="16" spans="2:11" ht="24" customHeight="1">
      <c r="B16" s="15"/>
      <c r="C16" s="15"/>
      <c r="D16" s="15"/>
      <c r="F16" s="132">
        <v>13</v>
      </c>
      <c r="G16" s="133" t="s">
        <v>7</v>
      </c>
      <c r="H16" s="14"/>
      <c r="I16" s="10"/>
      <c r="J16" s="10"/>
      <c r="K16" s="10"/>
    </row>
    <row r="17" spans="2:11" ht="24" customHeight="1">
      <c r="B17" s="15"/>
      <c r="C17" s="15"/>
      <c r="D17" s="15"/>
      <c r="E17" s="10"/>
      <c r="F17" s="129"/>
      <c r="G17" s="129"/>
      <c r="H17" s="10"/>
      <c r="I17" s="10"/>
      <c r="J17" s="10"/>
      <c r="K17" s="10"/>
    </row>
    <row r="18" spans="2:11" ht="24" customHeight="1">
      <c r="B18" s="15"/>
      <c r="C18" s="15"/>
      <c r="D18" s="15"/>
      <c r="F18" s="134">
        <v>14</v>
      </c>
      <c r="G18" s="135" t="s">
        <v>6</v>
      </c>
      <c r="H18" s="14"/>
      <c r="I18" s="10"/>
      <c r="J18" s="10"/>
      <c r="K18" s="10"/>
    </row>
    <row r="19" spans="2:11" ht="24" customHeight="1">
      <c r="B19" s="15"/>
      <c r="C19" s="15"/>
      <c r="D19" s="15"/>
      <c r="F19" s="134">
        <v>15</v>
      </c>
      <c r="G19" s="135" t="s">
        <v>5</v>
      </c>
      <c r="H19" s="14"/>
      <c r="I19" s="10"/>
      <c r="J19" s="10"/>
      <c r="K19" s="10"/>
    </row>
    <row r="20" spans="2:11" ht="24" customHeight="1">
      <c r="B20" s="15"/>
      <c r="C20" s="15"/>
      <c r="D20" s="15"/>
      <c r="F20" s="134">
        <v>16</v>
      </c>
      <c r="G20" s="135" t="s">
        <v>4</v>
      </c>
      <c r="H20" s="14"/>
      <c r="I20" s="10"/>
      <c r="J20" s="10"/>
      <c r="K20" s="10"/>
    </row>
    <row r="21" spans="2:11" ht="24" customHeight="1">
      <c r="B21" s="15"/>
      <c r="C21" s="15"/>
      <c r="D21" s="15"/>
      <c r="F21" s="134">
        <v>17</v>
      </c>
      <c r="G21" s="135" t="s">
        <v>3</v>
      </c>
      <c r="H21" s="14"/>
      <c r="I21" s="10"/>
      <c r="J21" s="10"/>
      <c r="K21" s="10"/>
    </row>
    <row r="22" spans="2:11" ht="24" customHeight="1">
      <c r="B22" s="15"/>
      <c r="C22" s="15"/>
      <c r="D22" s="15"/>
      <c r="F22" s="134">
        <v>18</v>
      </c>
      <c r="G22" s="135" t="s">
        <v>2</v>
      </c>
      <c r="H22" s="14"/>
      <c r="I22" s="10"/>
      <c r="J22" s="10"/>
      <c r="K22" s="10"/>
    </row>
    <row r="23" spans="2:11" ht="24" customHeight="1">
      <c r="B23" s="15"/>
      <c r="C23" s="15"/>
      <c r="D23" s="15"/>
      <c r="F23" s="134">
        <v>19</v>
      </c>
      <c r="G23" s="135" t="s">
        <v>1</v>
      </c>
      <c r="H23" s="14"/>
      <c r="I23" s="10"/>
      <c r="J23" s="10"/>
      <c r="K23" s="10"/>
    </row>
    <row r="24" spans="2:11" ht="24" customHeight="1">
      <c r="B24" s="15"/>
      <c r="C24" s="15"/>
      <c r="D24" s="15"/>
      <c r="F24" s="134">
        <v>20</v>
      </c>
      <c r="G24" s="135" t="s">
        <v>0</v>
      </c>
      <c r="H24" s="14"/>
      <c r="I24" s="10"/>
      <c r="J24" s="10"/>
      <c r="K24" s="10"/>
    </row>
    <row r="25" spans="2:11" ht="24" customHeight="1">
      <c r="F25" s="13"/>
      <c r="G25" s="13"/>
      <c r="H25" s="10"/>
      <c r="I25" s="10"/>
      <c r="J25" s="10"/>
      <c r="K25" s="10"/>
    </row>
    <row r="26" spans="2:11" ht="24" customHeight="1">
      <c r="I26" s="10"/>
      <c r="J26" s="10"/>
      <c r="K26" s="10"/>
    </row>
    <row r="27" spans="2:11" s="11" customFormat="1" ht="21">
      <c r="F27" s="12"/>
      <c r="G27" s="12"/>
      <c r="I27" s="10"/>
      <c r="J27" s="10"/>
      <c r="K27" s="10"/>
    </row>
    <row r="28" spans="2:11" s="11" customFormat="1" ht="21">
      <c r="F28" s="12"/>
      <c r="G28" s="12"/>
      <c r="I28" s="10"/>
      <c r="J28" s="10"/>
      <c r="K28" s="10"/>
    </row>
    <row r="29" spans="2:11">
      <c r="I29" s="10"/>
      <c r="J29" s="10"/>
      <c r="K29" s="10"/>
    </row>
    <row r="30" spans="2:11">
      <c r="I30" s="10"/>
      <c r="J30" s="10"/>
      <c r="K30" s="10"/>
    </row>
    <row r="31" spans="2:11">
      <c r="I31" s="10"/>
      <c r="J31" s="10"/>
      <c r="K31" s="10"/>
    </row>
    <row r="32" spans="2:11">
      <c r="I32" s="10"/>
      <c r="J32" s="10"/>
      <c r="K32" s="10"/>
    </row>
    <row r="33" spans="9:11">
      <c r="I33" s="10"/>
      <c r="J33" s="10"/>
      <c r="K33" s="10"/>
    </row>
    <row r="34" spans="9:11">
      <c r="I34" s="10"/>
      <c r="J34" s="10"/>
      <c r="K34" s="10"/>
    </row>
    <row r="35" spans="9:11">
      <c r="I35" s="10"/>
      <c r="J35" s="10"/>
      <c r="K35" s="10"/>
    </row>
    <row r="36" spans="9:11">
      <c r="I36" s="10"/>
      <c r="J36" s="10"/>
      <c r="K36" s="10"/>
    </row>
    <row r="37" spans="9:11">
      <c r="I37" s="10"/>
      <c r="J37" s="10"/>
      <c r="K37" s="10"/>
    </row>
  </sheetData>
  <sheetProtection sheet="1" objects="1" scenarios="1" selectLockedCells="1" selectUnlockedCells="1"/>
  <pageMargins left="0.75" right="0.75" top="1" bottom="1" header="0.5" footer="0.5"/>
  <pageSetup orientation="portrait" horizontalDpi="4294967293" verticalDpi="4294967293"/>
  <headerFooter alignWithMargins="0"/>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dimension ref="B1:L20"/>
  <sheetViews>
    <sheetView showGridLines="0" showRowColHeaders="0" zoomScale="80" zoomScaleNormal="80" zoomScalePageLayoutView="80" workbookViewId="0">
      <selection activeCell="K4" sqref="K4"/>
    </sheetView>
  </sheetViews>
  <sheetFormatPr baseColWidth="10" defaultColWidth="8.83203125" defaultRowHeight="13" x14ac:dyDescent="0"/>
  <cols>
    <col min="1" max="1" width="5.83203125" style="6" customWidth="1"/>
    <col min="2" max="2" width="18.5" style="22" customWidth="1"/>
    <col min="3" max="3" width="20.6640625" style="21" customWidth="1"/>
    <col min="4" max="4" width="28.6640625" style="21" customWidth="1"/>
    <col min="5" max="9" width="28.83203125" style="20" customWidth="1"/>
    <col min="10" max="10" width="3.33203125" style="6" customWidth="1"/>
    <col min="11" max="12" width="16.83203125" style="6" customWidth="1"/>
    <col min="13" max="16384" width="8.83203125" style="6"/>
  </cols>
  <sheetData>
    <row r="1" spans="2:12" ht="100" customHeight="1">
      <c r="C1" s="16"/>
      <c r="D1" s="16"/>
    </row>
    <row r="2" spans="2:12" ht="24" customHeight="1">
      <c r="C2" s="16"/>
      <c r="D2" s="16"/>
      <c r="E2" s="137" t="s">
        <v>54</v>
      </c>
      <c r="F2" s="138"/>
      <c r="G2" s="138"/>
      <c r="H2" s="138"/>
      <c r="I2" s="139"/>
    </row>
    <row r="3" spans="2:12" ht="24" customHeight="1">
      <c r="B3" s="21"/>
      <c r="C3" s="140" t="s">
        <v>53</v>
      </c>
      <c r="D3" s="140"/>
      <c r="E3" s="28">
        <v>1</v>
      </c>
      <c r="F3" s="28">
        <v>2</v>
      </c>
      <c r="G3" s="28">
        <v>3</v>
      </c>
      <c r="H3" s="28">
        <v>4</v>
      </c>
      <c r="I3" s="28">
        <v>5</v>
      </c>
      <c r="K3" s="27" t="s">
        <v>52</v>
      </c>
      <c r="L3" s="27" t="s">
        <v>51</v>
      </c>
    </row>
    <row r="4" spans="2:12" ht="52">
      <c r="B4" s="26">
        <v>1</v>
      </c>
      <c r="C4" s="25" t="s">
        <v>19</v>
      </c>
      <c r="D4" s="24" t="s">
        <v>50</v>
      </c>
      <c r="E4" s="23" t="s">
        <v>49</v>
      </c>
      <c r="F4" s="23" t="s">
        <v>48</v>
      </c>
      <c r="G4" s="23" t="s">
        <v>47</v>
      </c>
      <c r="H4" s="23" t="s">
        <v>46</v>
      </c>
      <c r="I4" s="23" t="s">
        <v>45</v>
      </c>
      <c r="K4" s="117">
        <v>1</v>
      </c>
      <c r="L4" s="117">
        <v>1</v>
      </c>
    </row>
    <row r="5" spans="2:12" ht="52">
      <c r="B5" s="26">
        <v>2</v>
      </c>
      <c r="C5" s="25" t="s">
        <v>18</v>
      </c>
      <c r="D5" s="24" t="s">
        <v>44</v>
      </c>
      <c r="E5" s="23" t="s">
        <v>43</v>
      </c>
      <c r="F5" s="23" t="s">
        <v>42</v>
      </c>
      <c r="G5" s="23" t="s">
        <v>41</v>
      </c>
      <c r="H5" s="23" t="s">
        <v>40</v>
      </c>
      <c r="I5" s="23" t="s">
        <v>39</v>
      </c>
      <c r="K5" s="117">
        <v>1</v>
      </c>
      <c r="L5" s="117">
        <v>1</v>
      </c>
    </row>
    <row r="6" spans="2:12" ht="65">
      <c r="B6" s="26">
        <v>3</v>
      </c>
      <c r="C6" s="25" t="s">
        <v>17</v>
      </c>
      <c r="D6" s="24" t="s">
        <v>38</v>
      </c>
      <c r="E6" s="23" t="s">
        <v>37</v>
      </c>
      <c r="F6" s="23" t="s">
        <v>36</v>
      </c>
      <c r="G6" s="23" t="s">
        <v>35</v>
      </c>
      <c r="H6" s="23" t="s">
        <v>34</v>
      </c>
      <c r="I6" s="23" t="s">
        <v>33</v>
      </c>
      <c r="K6" s="117">
        <v>1</v>
      </c>
      <c r="L6" s="117">
        <v>1</v>
      </c>
    </row>
    <row r="7" spans="2:12" ht="52">
      <c r="B7" s="26">
        <v>4</v>
      </c>
      <c r="C7" s="25" t="s">
        <v>16</v>
      </c>
      <c r="D7" s="24" t="s">
        <v>32</v>
      </c>
      <c r="E7" s="23" t="s">
        <v>31</v>
      </c>
      <c r="F7" s="23" t="s">
        <v>30</v>
      </c>
      <c r="G7" s="23" t="s">
        <v>29</v>
      </c>
      <c r="H7" s="23" t="s">
        <v>28</v>
      </c>
      <c r="I7" s="23" t="s">
        <v>27</v>
      </c>
      <c r="K7" s="117">
        <v>1</v>
      </c>
      <c r="L7" s="117">
        <v>1</v>
      </c>
    </row>
    <row r="8" spans="2:12" ht="65">
      <c r="B8" s="26">
        <v>5</v>
      </c>
      <c r="C8" s="25" t="s">
        <v>15</v>
      </c>
      <c r="D8" s="24" t="s">
        <v>26</v>
      </c>
      <c r="E8" s="23" t="s">
        <v>25</v>
      </c>
      <c r="F8" s="23" t="s">
        <v>24</v>
      </c>
      <c r="G8" s="23" t="s">
        <v>23</v>
      </c>
      <c r="H8" s="23" t="s">
        <v>22</v>
      </c>
      <c r="I8" s="23" t="s">
        <v>21</v>
      </c>
      <c r="K8" s="117">
        <v>1</v>
      </c>
      <c r="L8" s="117">
        <v>1</v>
      </c>
    </row>
    <row r="9" spans="2:12" ht="18" customHeight="1">
      <c r="K9" s="141" t="str">
        <f>IF(MIN(K4:L8)&lt;1,$B$15,IF(MAX(K4:L8)&gt;5,$B$15,""))</f>
        <v/>
      </c>
      <c r="L9" s="141"/>
    </row>
    <row r="10" spans="2:12" ht="18" customHeight="1">
      <c r="K10" s="142"/>
      <c r="L10" s="142"/>
    </row>
    <row r="11" spans="2:12" ht="18" customHeight="1">
      <c r="K11" s="142"/>
      <c r="L11" s="142"/>
    </row>
    <row r="12" spans="2:12" ht="18">
      <c r="L12" s="119"/>
    </row>
    <row r="13" spans="2:12" ht="18">
      <c r="L13" s="119"/>
    </row>
    <row r="15" spans="2:12">
      <c r="B15" s="6" t="s">
        <v>349</v>
      </c>
    </row>
    <row r="20" spans="11:11">
      <c r="K20" s="20"/>
    </row>
  </sheetData>
  <sheetProtection sheet="1" objects="1" scenarios="1" selectLockedCells="1"/>
  <mergeCells count="3">
    <mergeCell ref="E2:I2"/>
    <mergeCell ref="C3:D3"/>
    <mergeCell ref="K9:L11"/>
  </mergeCells>
  <conditionalFormatting sqref="K4:L8">
    <cfRule type="cellIs" dxfId="2" priority="1" operator="notBetween">
      <formula>1</formula>
      <formula>5</formula>
    </cfRule>
  </conditionalFormatting>
  <pageMargins left="0.75" right="0.75" top="1" bottom="1" header="0.5" footer="0.5"/>
  <pageSetup orientation="portrait" horizontalDpi="4294967292" verticalDpi="4294967292"/>
  <headerFooter alignWithMargins="0"/>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dimension ref="B1:L15"/>
  <sheetViews>
    <sheetView showGridLines="0" showRowColHeaders="0" zoomScale="80" zoomScaleNormal="80" zoomScalePageLayoutView="80" workbookViewId="0">
      <selection activeCell="K4" sqref="K4"/>
    </sheetView>
  </sheetViews>
  <sheetFormatPr baseColWidth="10" defaultColWidth="8.83203125" defaultRowHeight="13" x14ac:dyDescent="0"/>
  <cols>
    <col min="1" max="1" width="5.83203125" style="6" customWidth="1"/>
    <col min="2" max="2" width="18.5" style="22" customWidth="1"/>
    <col min="3" max="3" width="20.6640625" style="21" customWidth="1"/>
    <col min="4" max="4" width="28.6640625" style="21" customWidth="1"/>
    <col min="5" max="9" width="28.83203125" style="20" customWidth="1"/>
    <col min="10" max="10" width="3.83203125" style="6" customWidth="1"/>
    <col min="11" max="12" width="16.83203125" style="6" customWidth="1"/>
    <col min="13" max="16384" width="8.83203125" style="6"/>
  </cols>
  <sheetData>
    <row r="1" spans="2:12" ht="100" customHeight="1">
      <c r="C1" s="16"/>
      <c r="D1" s="16"/>
    </row>
    <row r="2" spans="2:12" ht="24" customHeight="1">
      <c r="C2" s="16"/>
      <c r="D2" s="16"/>
      <c r="E2" s="137" t="s">
        <v>54</v>
      </c>
      <c r="F2" s="138"/>
      <c r="G2" s="138"/>
      <c r="H2" s="138"/>
      <c r="I2" s="139"/>
    </row>
    <row r="3" spans="2:12" ht="24" customHeight="1">
      <c r="C3" s="140" t="s">
        <v>53</v>
      </c>
      <c r="D3" s="140"/>
      <c r="E3" s="28">
        <v>1</v>
      </c>
      <c r="F3" s="28">
        <v>2</v>
      </c>
      <c r="G3" s="28">
        <v>3</v>
      </c>
      <c r="H3" s="28">
        <v>4</v>
      </c>
      <c r="I3" s="28">
        <v>5</v>
      </c>
      <c r="K3" s="27" t="s">
        <v>52</v>
      </c>
      <c r="L3" s="27" t="s">
        <v>51</v>
      </c>
    </row>
    <row r="4" spans="2:12" ht="84" customHeight="1">
      <c r="B4" s="26">
        <v>6</v>
      </c>
      <c r="C4" s="25" t="s">
        <v>14</v>
      </c>
      <c r="D4" s="24" t="s">
        <v>104</v>
      </c>
      <c r="E4" s="23" t="s">
        <v>103</v>
      </c>
      <c r="F4" s="23" t="s">
        <v>102</v>
      </c>
      <c r="G4" s="23" t="s">
        <v>101</v>
      </c>
      <c r="H4" s="23" t="s">
        <v>100</v>
      </c>
      <c r="I4" s="23" t="s">
        <v>99</v>
      </c>
      <c r="K4" s="117">
        <v>1</v>
      </c>
      <c r="L4" s="117">
        <v>1</v>
      </c>
    </row>
    <row r="5" spans="2:12" ht="61.5" customHeight="1">
      <c r="B5" s="26">
        <v>7</v>
      </c>
      <c r="C5" s="25" t="s">
        <v>13</v>
      </c>
      <c r="D5" s="24" t="s">
        <v>98</v>
      </c>
      <c r="E5" s="23" t="s">
        <v>97</v>
      </c>
      <c r="F5" s="23" t="s">
        <v>96</v>
      </c>
      <c r="G5" s="23" t="s">
        <v>95</v>
      </c>
      <c r="H5" s="23" t="s">
        <v>94</v>
      </c>
      <c r="I5" s="23" t="s">
        <v>93</v>
      </c>
      <c r="K5" s="117">
        <v>1</v>
      </c>
      <c r="L5" s="117">
        <v>1</v>
      </c>
    </row>
    <row r="6" spans="2:12" ht="52">
      <c r="B6" s="26">
        <v>8</v>
      </c>
      <c r="C6" s="25" t="s">
        <v>12</v>
      </c>
      <c r="D6" s="24" t="s">
        <v>92</v>
      </c>
      <c r="E6" s="23" t="s">
        <v>91</v>
      </c>
      <c r="F6" s="23" t="s">
        <v>90</v>
      </c>
      <c r="G6" s="23" t="s">
        <v>89</v>
      </c>
      <c r="H6" s="23" t="s">
        <v>88</v>
      </c>
      <c r="I6" s="23" t="s">
        <v>87</v>
      </c>
      <c r="K6" s="117">
        <v>1</v>
      </c>
      <c r="L6" s="117">
        <v>1</v>
      </c>
    </row>
    <row r="7" spans="2:12" ht="52">
      <c r="B7" s="26">
        <v>9</v>
      </c>
      <c r="C7" s="25" t="s">
        <v>11</v>
      </c>
      <c r="D7" s="24" t="s">
        <v>86</v>
      </c>
      <c r="E7" s="23" t="s">
        <v>85</v>
      </c>
      <c r="F7" s="23" t="s">
        <v>84</v>
      </c>
      <c r="G7" s="23" t="s">
        <v>83</v>
      </c>
      <c r="H7" s="23" t="s">
        <v>82</v>
      </c>
      <c r="I7" s="23" t="s">
        <v>81</v>
      </c>
      <c r="K7" s="117">
        <v>1</v>
      </c>
      <c r="L7" s="117">
        <v>1</v>
      </c>
    </row>
    <row r="8" spans="2:12" ht="91">
      <c r="B8" s="26">
        <v>10</v>
      </c>
      <c r="C8" s="25" t="s">
        <v>10</v>
      </c>
      <c r="D8" s="24" t="s">
        <v>80</v>
      </c>
      <c r="E8" s="23" t="s">
        <v>79</v>
      </c>
      <c r="F8" s="23" t="s">
        <v>78</v>
      </c>
      <c r="G8" s="23" t="s">
        <v>77</v>
      </c>
      <c r="H8" s="23" t="s">
        <v>76</v>
      </c>
      <c r="I8" s="23" t="s">
        <v>75</v>
      </c>
      <c r="K8" s="117">
        <v>1</v>
      </c>
      <c r="L8" s="117">
        <v>1</v>
      </c>
    </row>
    <row r="9" spans="2:12" ht="52">
      <c r="B9" s="26">
        <v>11</v>
      </c>
      <c r="C9" s="25" t="s">
        <v>74</v>
      </c>
      <c r="D9" s="24" t="s">
        <v>73</v>
      </c>
      <c r="E9" s="23" t="s">
        <v>72</v>
      </c>
      <c r="F9" s="23" t="s">
        <v>71</v>
      </c>
      <c r="G9" s="23" t="s">
        <v>70</v>
      </c>
      <c r="H9" s="23" t="s">
        <v>69</v>
      </c>
      <c r="I9" s="23" t="s">
        <v>68</v>
      </c>
      <c r="K9" s="117">
        <v>1</v>
      </c>
      <c r="L9" s="117">
        <v>1</v>
      </c>
    </row>
    <row r="10" spans="2:12" ht="65">
      <c r="B10" s="26">
        <v>12</v>
      </c>
      <c r="C10" s="25" t="s">
        <v>8</v>
      </c>
      <c r="D10" s="24" t="s">
        <v>67</v>
      </c>
      <c r="E10" s="23" t="s">
        <v>66</v>
      </c>
      <c r="F10" s="23" t="s">
        <v>65</v>
      </c>
      <c r="G10" s="23" t="s">
        <v>64</v>
      </c>
      <c r="H10" s="23" t="s">
        <v>63</v>
      </c>
      <c r="I10" s="23" t="s">
        <v>62</v>
      </c>
      <c r="K10" s="117">
        <v>1</v>
      </c>
      <c r="L10" s="117">
        <v>1</v>
      </c>
    </row>
    <row r="11" spans="2:12" ht="78">
      <c r="B11" s="26">
        <v>13</v>
      </c>
      <c r="C11" s="25" t="s">
        <v>7</v>
      </c>
      <c r="D11" s="24" t="s">
        <v>61</v>
      </c>
      <c r="E11" s="23" t="s">
        <v>60</v>
      </c>
      <c r="F11" s="23" t="s">
        <v>59</v>
      </c>
      <c r="G11" s="23" t="s">
        <v>58</v>
      </c>
      <c r="H11" s="23" t="s">
        <v>57</v>
      </c>
      <c r="I11" s="23" t="s">
        <v>56</v>
      </c>
      <c r="K11" s="117">
        <v>1</v>
      </c>
      <c r="L11" s="117">
        <v>1</v>
      </c>
    </row>
    <row r="12" spans="2:12" ht="18" customHeight="1">
      <c r="K12" s="141" t="str">
        <f>IF(MIN(K4:L8)&lt;1,$B$15,IF(MAX(K4:L8)&gt;5,$B$15,""))</f>
        <v/>
      </c>
      <c r="L12" s="141"/>
    </row>
    <row r="13" spans="2:12" ht="18" customHeight="1">
      <c r="K13" s="142"/>
      <c r="L13" s="142"/>
    </row>
    <row r="14" spans="2:12" ht="18" customHeight="1">
      <c r="K14" s="142"/>
      <c r="L14" s="142"/>
    </row>
    <row r="15" spans="2:12">
      <c r="B15" s="6" t="s">
        <v>349</v>
      </c>
    </row>
  </sheetData>
  <sheetProtection sheet="1" objects="1" scenarios="1" selectLockedCells="1"/>
  <mergeCells count="3">
    <mergeCell ref="E2:I2"/>
    <mergeCell ref="C3:D3"/>
    <mergeCell ref="K12:L14"/>
  </mergeCells>
  <conditionalFormatting sqref="K4:L11">
    <cfRule type="cellIs" dxfId="1" priority="1" operator="notBetween">
      <formula>1</formula>
      <formula>5</formula>
    </cfRule>
  </conditionalFormatting>
  <pageMargins left="0.75" right="0.75" top="1" bottom="1" header="0.5" footer="0.5"/>
  <pageSetup orientation="portrait" horizontalDpi="4294967292" verticalDpi="4294967292"/>
  <headerFooter alignWithMargins="0"/>
  <drawing r:id="rId1"/>
  <legacy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enableFormatConditionsCalculation="0"/>
  <dimension ref="B1:L15"/>
  <sheetViews>
    <sheetView showGridLines="0" showRowColHeaders="0" zoomScale="80" zoomScaleNormal="80" zoomScalePageLayoutView="80" workbookViewId="0">
      <selection activeCell="K4" sqref="K4"/>
    </sheetView>
  </sheetViews>
  <sheetFormatPr baseColWidth="10" defaultColWidth="8.83203125" defaultRowHeight="13" x14ac:dyDescent="0"/>
  <cols>
    <col min="1" max="1" width="5.83203125" style="6" customWidth="1"/>
    <col min="2" max="2" width="18.5" style="22" customWidth="1"/>
    <col min="3" max="3" width="20.6640625" style="21" customWidth="1"/>
    <col min="4" max="4" width="28.6640625" style="21" customWidth="1"/>
    <col min="5" max="9" width="28.83203125" style="20" customWidth="1"/>
    <col min="10" max="10" width="3.83203125" style="6" customWidth="1"/>
    <col min="11" max="12" width="16.83203125" style="6" customWidth="1"/>
    <col min="13" max="16384" width="8.83203125" style="6"/>
  </cols>
  <sheetData>
    <row r="1" spans="2:12" ht="100" customHeight="1">
      <c r="C1" s="16"/>
      <c r="D1" s="16"/>
    </row>
    <row r="2" spans="2:12" ht="24" customHeight="1">
      <c r="C2" s="16"/>
      <c r="D2" s="16"/>
      <c r="E2" s="137" t="s">
        <v>54</v>
      </c>
      <c r="F2" s="138"/>
      <c r="G2" s="138"/>
      <c r="H2" s="138"/>
      <c r="I2" s="139"/>
    </row>
    <row r="3" spans="2:12" ht="24" customHeight="1">
      <c r="C3" s="140" t="s">
        <v>53</v>
      </c>
      <c r="D3" s="140"/>
      <c r="E3" s="28">
        <v>1</v>
      </c>
      <c r="F3" s="28">
        <v>2</v>
      </c>
      <c r="G3" s="28">
        <v>3</v>
      </c>
      <c r="H3" s="28">
        <v>4</v>
      </c>
      <c r="I3" s="28">
        <v>5</v>
      </c>
      <c r="K3" s="27" t="s">
        <v>52</v>
      </c>
      <c r="L3" s="27" t="s">
        <v>51</v>
      </c>
    </row>
    <row r="4" spans="2:12" ht="66.75" customHeight="1">
      <c r="B4" s="26">
        <v>14</v>
      </c>
      <c r="C4" s="25" t="s">
        <v>6</v>
      </c>
      <c r="D4" s="24" t="s">
        <v>107</v>
      </c>
      <c r="E4" s="23" t="s">
        <v>108</v>
      </c>
      <c r="F4" s="23" t="s">
        <v>109</v>
      </c>
      <c r="G4" s="23" t="s">
        <v>110</v>
      </c>
      <c r="H4" s="23" t="s">
        <v>111</v>
      </c>
      <c r="I4" s="23" t="s">
        <v>112</v>
      </c>
      <c r="K4" s="117">
        <v>1</v>
      </c>
      <c r="L4" s="117">
        <v>1</v>
      </c>
    </row>
    <row r="5" spans="2:12" ht="79.5" customHeight="1">
      <c r="B5" s="26">
        <v>15</v>
      </c>
      <c r="C5" s="25" t="s">
        <v>5</v>
      </c>
      <c r="D5" s="24" t="s">
        <v>113</v>
      </c>
      <c r="E5" s="23" t="s">
        <v>114</v>
      </c>
      <c r="F5" s="23" t="s">
        <v>115</v>
      </c>
      <c r="G5" s="23" t="s">
        <v>116</v>
      </c>
      <c r="H5" s="23" t="s">
        <v>117</v>
      </c>
      <c r="I5" s="23" t="s">
        <v>118</v>
      </c>
      <c r="K5" s="117">
        <v>1</v>
      </c>
      <c r="L5" s="117">
        <v>1</v>
      </c>
    </row>
    <row r="6" spans="2:12" ht="78.75" customHeight="1">
      <c r="B6" s="26">
        <v>16</v>
      </c>
      <c r="C6" s="25" t="s">
        <v>4</v>
      </c>
      <c r="D6" s="24" t="s">
        <v>119</v>
      </c>
      <c r="E6" s="23" t="s">
        <v>120</v>
      </c>
      <c r="F6" s="23" t="s">
        <v>121</v>
      </c>
      <c r="G6" s="23" t="s">
        <v>122</v>
      </c>
      <c r="H6" s="23" t="s">
        <v>123</v>
      </c>
      <c r="I6" s="23" t="s">
        <v>124</v>
      </c>
      <c r="K6" s="117">
        <v>1</v>
      </c>
      <c r="L6" s="117">
        <v>1</v>
      </c>
    </row>
    <row r="7" spans="2:12" ht="81.75" customHeight="1">
      <c r="B7" s="26">
        <v>17</v>
      </c>
      <c r="C7" s="25" t="s">
        <v>3</v>
      </c>
      <c r="D7" s="24" t="s">
        <v>125</v>
      </c>
      <c r="E7" s="23" t="s">
        <v>126</v>
      </c>
      <c r="F7" s="23" t="s">
        <v>127</v>
      </c>
      <c r="G7" s="23" t="s">
        <v>128</v>
      </c>
      <c r="H7" s="23" t="s">
        <v>129</v>
      </c>
      <c r="I7" s="23" t="s">
        <v>130</v>
      </c>
      <c r="K7" s="117">
        <v>1</v>
      </c>
      <c r="L7" s="117">
        <v>1</v>
      </c>
    </row>
    <row r="8" spans="2:12" ht="66.75" customHeight="1">
      <c r="B8" s="26">
        <v>18</v>
      </c>
      <c r="C8" s="25" t="s">
        <v>2</v>
      </c>
      <c r="D8" s="24" t="s">
        <v>131</v>
      </c>
      <c r="E8" s="23" t="s">
        <v>132</v>
      </c>
      <c r="F8" s="23" t="s">
        <v>133</v>
      </c>
      <c r="G8" s="23" t="s">
        <v>134</v>
      </c>
      <c r="H8" s="23" t="s">
        <v>135</v>
      </c>
      <c r="I8" s="23" t="s">
        <v>136</v>
      </c>
      <c r="K8" s="117">
        <v>1</v>
      </c>
      <c r="L8" s="117">
        <v>1</v>
      </c>
    </row>
    <row r="9" spans="2:12" ht="66" customHeight="1">
      <c r="B9" s="26">
        <v>19</v>
      </c>
      <c r="C9" s="25" t="s">
        <v>1</v>
      </c>
      <c r="D9" s="24" t="s">
        <v>137</v>
      </c>
      <c r="E9" s="23" t="s">
        <v>138</v>
      </c>
      <c r="F9" s="23" t="s">
        <v>139</v>
      </c>
      <c r="G9" s="23" t="s">
        <v>140</v>
      </c>
      <c r="H9" s="23" t="s">
        <v>141</v>
      </c>
      <c r="I9" s="23" t="s">
        <v>142</v>
      </c>
      <c r="K9" s="117">
        <v>1</v>
      </c>
      <c r="L9" s="117">
        <v>1</v>
      </c>
    </row>
    <row r="10" spans="2:12" ht="52">
      <c r="B10" s="26">
        <v>20</v>
      </c>
      <c r="C10" s="25" t="s">
        <v>0</v>
      </c>
      <c r="D10" s="24" t="s">
        <v>143</v>
      </c>
      <c r="E10" s="23" t="s">
        <v>144</v>
      </c>
      <c r="F10" s="23" t="s">
        <v>145</v>
      </c>
      <c r="G10" s="23" t="s">
        <v>146</v>
      </c>
      <c r="H10" s="23" t="s">
        <v>147</v>
      </c>
      <c r="I10" s="23" t="s">
        <v>148</v>
      </c>
      <c r="K10" s="117">
        <v>1</v>
      </c>
      <c r="L10" s="117">
        <v>1</v>
      </c>
    </row>
    <row r="11" spans="2:12" ht="19" customHeight="1">
      <c r="K11" s="141" t="str">
        <f>IF(MIN(K4:L8)&lt;1,$B$15,IF(MAX(K4:L8)&gt;5,$B$15,""))</f>
        <v/>
      </c>
      <c r="L11" s="141"/>
    </row>
    <row r="12" spans="2:12" ht="19" customHeight="1">
      <c r="K12" s="142"/>
      <c r="L12" s="142"/>
    </row>
    <row r="13" spans="2:12" ht="19" customHeight="1">
      <c r="K13" s="142"/>
      <c r="L13" s="142"/>
    </row>
    <row r="15" spans="2:12">
      <c r="B15" s="6" t="s">
        <v>349</v>
      </c>
    </row>
  </sheetData>
  <sheetProtection sheet="1" objects="1" scenarios="1" selectLockedCells="1"/>
  <mergeCells count="3">
    <mergeCell ref="E2:I2"/>
    <mergeCell ref="C3:D3"/>
    <mergeCell ref="K11:L13"/>
  </mergeCells>
  <conditionalFormatting sqref="K4:L10">
    <cfRule type="cellIs" dxfId="0" priority="1" operator="notBetween">
      <formula>1</formula>
      <formula>5</formula>
    </cfRule>
  </conditionalFormatting>
  <pageMargins left="0.75" right="0.75" top="1" bottom="1" header="0.5" footer="0.5"/>
  <pageSetup orientation="portrait" horizontalDpi="4294967292" verticalDpi="4294967292"/>
  <headerFooter alignWithMargins="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D1:Y51"/>
  <sheetViews>
    <sheetView showGridLines="0" showRowColHeaders="0" zoomScale="80" zoomScaleNormal="80" zoomScalePageLayoutView="80" workbookViewId="0">
      <selection activeCell="O9" sqref="O9"/>
    </sheetView>
  </sheetViews>
  <sheetFormatPr baseColWidth="10" defaultColWidth="8.83203125" defaultRowHeight="15" x14ac:dyDescent="0"/>
  <cols>
    <col min="1" max="1" width="5.83203125" style="6" customWidth="1"/>
    <col min="2" max="2" width="56.83203125" style="6" customWidth="1"/>
    <col min="3" max="3" width="5.83203125" style="6" customWidth="1"/>
    <col min="4" max="4" width="42.6640625" style="39" customWidth="1"/>
    <col min="5" max="16384" width="8.83203125" style="6"/>
  </cols>
  <sheetData>
    <row r="1" spans="4:13" ht="100" customHeight="1">
      <c r="D1" s="16"/>
    </row>
    <row r="2" spans="4:13">
      <c r="M2" s="40" t="s">
        <v>149</v>
      </c>
    </row>
    <row r="30" spans="5:13" ht="21">
      <c r="K30" s="41" t="str">
        <f>"Current Score = "&amp;INT(100*'V5'!X40)/100</f>
        <v>Current Score = 20</v>
      </c>
    </row>
    <row r="32" spans="5:13">
      <c r="E32" s="42"/>
      <c r="F32" s="42"/>
      <c r="G32" s="42"/>
      <c r="H32" s="42"/>
      <c r="I32" s="42"/>
      <c r="J32" s="42"/>
      <c r="K32" s="22"/>
      <c r="L32" s="42"/>
      <c r="M32" s="42"/>
    </row>
    <row r="33" spans="5:25">
      <c r="E33" s="42"/>
      <c r="F33" s="42"/>
      <c r="G33" s="42"/>
      <c r="H33" s="42"/>
      <c r="I33" s="42"/>
      <c r="J33" s="42"/>
      <c r="K33" s="22"/>
      <c r="L33" s="42"/>
      <c r="M33" s="42"/>
    </row>
    <row r="34" spans="5:25">
      <c r="E34" s="42"/>
      <c r="F34" s="42"/>
      <c r="G34" s="42"/>
      <c r="H34" s="42"/>
      <c r="I34" s="42"/>
      <c r="J34" s="42"/>
      <c r="K34" s="22"/>
      <c r="L34" s="42"/>
      <c r="M34" s="42"/>
    </row>
    <row r="35" spans="5:25">
      <c r="E35" s="42"/>
      <c r="F35" s="42"/>
      <c r="G35" s="42"/>
      <c r="H35" s="42"/>
      <c r="I35" s="42"/>
      <c r="J35" s="42"/>
      <c r="K35" s="42"/>
      <c r="L35" s="42"/>
      <c r="M35" s="42"/>
    </row>
    <row r="36" spans="5:25">
      <c r="E36" s="42"/>
      <c r="F36" s="42"/>
      <c r="G36" s="42"/>
      <c r="H36" s="42"/>
      <c r="I36" s="42"/>
      <c r="J36" s="42"/>
      <c r="K36" s="42"/>
      <c r="L36" s="42"/>
      <c r="M36" s="42"/>
    </row>
    <row r="37" spans="5:25">
      <c r="E37" s="43"/>
      <c r="F37" s="43"/>
      <c r="G37" s="43"/>
      <c r="H37" s="43"/>
      <c r="I37" s="43"/>
      <c r="J37" s="43"/>
      <c r="K37" s="43"/>
      <c r="L37" s="43"/>
      <c r="M37" s="42"/>
    </row>
    <row r="38" spans="5:25">
      <c r="E38" s="44">
        <f>'V2'!K4</f>
        <v>1</v>
      </c>
      <c r="F38" s="44">
        <f>'V2'!K5</f>
        <v>1</v>
      </c>
      <c r="G38" s="44">
        <f>'V2'!K6</f>
        <v>1</v>
      </c>
      <c r="H38" s="44">
        <f>'V2'!K7</f>
        <v>1</v>
      </c>
      <c r="I38" s="44">
        <f>'V2'!K8</f>
        <v>1</v>
      </c>
      <c r="J38" s="44">
        <f>'V3'!K4</f>
        <v>1</v>
      </c>
      <c r="K38" s="44">
        <f>'V3'!K5</f>
        <v>1</v>
      </c>
      <c r="L38" s="44">
        <f>'V3'!K6</f>
        <v>1</v>
      </c>
      <c r="M38" s="44">
        <f>'V3'!K7</f>
        <v>1</v>
      </c>
      <c r="N38" s="44">
        <f>'V3'!K8</f>
        <v>1</v>
      </c>
      <c r="O38" s="44">
        <f>'V3'!K9</f>
        <v>1</v>
      </c>
      <c r="P38" s="44">
        <f>'V3'!K10</f>
        <v>1</v>
      </c>
      <c r="Q38" s="44">
        <f>'V3'!K11</f>
        <v>1</v>
      </c>
      <c r="R38" s="44">
        <f>'V4'!$K4</f>
        <v>1</v>
      </c>
      <c r="S38" s="44">
        <f>'V4'!$K5</f>
        <v>1</v>
      </c>
      <c r="T38" s="44">
        <f>'V4'!$K6</f>
        <v>1</v>
      </c>
      <c r="U38" s="44">
        <f>'V4'!$K7</f>
        <v>1</v>
      </c>
      <c r="V38" s="44">
        <f>'V4'!$K8</f>
        <v>1</v>
      </c>
      <c r="W38" s="44">
        <f>'V4'!$K9</f>
        <v>1</v>
      </c>
      <c r="X38" s="44">
        <f>'V4'!$K10</f>
        <v>1</v>
      </c>
      <c r="Y38" s="22"/>
    </row>
    <row r="39" spans="5:25">
      <c r="E39" s="44">
        <f>'V2'!L4</f>
        <v>1</v>
      </c>
      <c r="F39" s="44">
        <f>'V2'!L5</f>
        <v>1</v>
      </c>
      <c r="G39" s="44">
        <f>'V2'!L6</f>
        <v>1</v>
      </c>
      <c r="H39" s="44">
        <f>'V2'!L7</f>
        <v>1</v>
      </c>
      <c r="I39" s="44">
        <f>'V2'!L8</f>
        <v>1</v>
      </c>
      <c r="J39" s="45">
        <f>'V3'!$L4</f>
        <v>1</v>
      </c>
      <c r="K39" s="45">
        <f>'V3'!$L5</f>
        <v>1</v>
      </c>
      <c r="L39" s="45">
        <f>'V3'!$L6</f>
        <v>1</v>
      </c>
      <c r="M39" s="45">
        <f>'V3'!$L7</f>
        <v>1</v>
      </c>
      <c r="N39" s="45">
        <f>'V3'!$L8</f>
        <v>1</v>
      </c>
      <c r="O39" s="45">
        <f>'V3'!$L9</f>
        <v>1</v>
      </c>
      <c r="P39" s="45">
        <f>'V3'!$L10</f>
        <v>1</v>
      </c>
      <c r="Q39" s="45">
        <f>'V3'!$L11</f>
        <v>1</v>
      </c>
      <c r="R39" s="45">
        <f>'V4'!$L4</f>
        <v>1</v>
      </c>
      <c r="S39" s="45">
        <f>'V4'!$L5</f>
        <v>1</v>
      </c>
      <c r="T39" s="45">
        <f>'V4'!$L6</f>
        <v>1</v>
      </c>
      <c r="U39" s="45">
        <f>'V4'!$L7</f>
        <v>1</v>
      </c>
      <c r="V39" s="45">
        <f>'V4'!$L8</f>
        <v>1</v>
      </c>
      <c r="W39" s="45">
        <f>'V4'!$L9</f>
        <v>1</v>
      </c>
      <c r="X39" s="45">
        <f>'V4'!$L10</f>
        <v>1</v>
      </c>
    </row>
    <row r="40" spans="5:25">
      <c r="E40" s="46"/>
      <c r="F40" s="43"/>
      <c r="G40" s="43"/>
      <c r="H40" s="43"/>
      <c r="I40" s="43"/>
      <c r="J40" s="43"/>
      <c r="K40" s="43"/>
      <c r="L40" s="43"/>
      <c r="M40" s="42"/>
      <c r="X40" s="118">
        <f>SUM(E38:X38)</f>
        <v>20</v>
      </c>
    </row>
    <row r="41" spans="5:25">
      <c r="E41" s="46"/>
      <c r="F41" s="43"/>
      <c r="G41" s="43"/>
      <c r="H41" s="43"/>
      <c r="I41" s="43"/>
      <c r="J41" s="43"/>
      <c r="K41" s="43"/>
      <c r="L41" s="43"/>
      <c r="M41" s="42"/>
    </row>
    <row r="42" spans="5:25">
      <c r="M42" s="42"/>
    </row>
    <row r="43" spans="5:25">
      <c r="M43" s="42"/>
    </row>
    <row r="44" spans="5:25">
      <c r="E44" s="46"/>
      <c r="F44" s="43"/>
      <c r="G44" s="43"/>
      <c r="H44" s="43"/>
      <c r="I44" s="43"/>
      <c r="J44" s="43"/>
      <c r="K44" s="43"/>
      <c r="L44" s="43"/>
      <c r="M44" s="42"/>
    </row>
    <row r="45" spans="5:25">
      <c r="E45" s="46"/>
      <c r="F45" s="43"/>
      <c r="G45" s="43"/>
      <c r="H45" s="43"/>
      <c r="I45" s="43"/>
      <c r="J45" s="43"/>
      <c r="K45" s="43"/>
      <c r="L45" s="43"/>
      <c r="M45" s="42"/>
    </row>
    <row r="46" spans="5:25">
      <c r="M46" s="42"/>
    </row>
    <row r="47" spans="5:25">
      <c r="L47" s="43"/>
      <c r="M47" s="42"/>
    </row>
    <row r="48" spans="5:25">
      <c r="E48" s="43"/>
      <c r="F48" s="43"/>
      <c r="G48" s="43"/>
      <c r="H48" s="43"/>
      <c r="I48" s="43"/>
      <c r="J48" s="43"/>
      <c r="K48" s="43"/>
      <c r="L48" s="43"/>
      <c r="M48" s="42"/>
    </row>
    <row r="49" spans="5:13">
      <c r="E49" s="42"/>
      <c r="F49" s="42"/>
      <c r="G49" s="42"/>
      <c r="H49" s="42"/>
      <c r="I49" s="42"/>
      <c r="J49" s="42"/>
      <c r="K49" s="42"/>
      <c r="L49" s="42"/>
      <c r="M49" s="42"/>
    </row>
    <row r="50" spans="5:13">
      <c r="E50" s="42"/>
      <c r="F50" s="42"/>
      <c r="G50" s="42"/>
      <c r="H50" s="42"/>
      <c r="I50" s="42"/>
      <c r="J50" s="42"/>
      <c r="K50" s="42"/>
      <c r="L50" s="42"/>
      <c r="M50" s="42"/>
    </row>
    <row r="51" spans="5:13">
      <c r="E51" s="42"/>
      <c r="F51" s="42"/>
      <c r="G51" s="42"/>
      <c r="H51" s="42"/>
      <c r="I51" s="42"/>
      <c r="J51" s="42"/>
      <c r="K51" s="42"/>
      <c r="L51" s="42"/>
      <c r="M51" s="42"/>
    </row>
  </sheetData>
  <sheetProtection sheet="1" objects="1" scenarios="1" selectLockedCells="1" selectUnlockedCells="1"/>
  <pageMargins left="0.75" right="0.75" top="1" bottom="1" header="0.5" footer="0.5"/>
  <pageSetup scale="89" orientation="landscape" horizontalDpi="4294967293" verticalDpi="4294967293"/>
  <headerFooter alignWithMargins="0"/>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dimension ref="A1:H27"/>
  <sheetViews>
    <sheetView showGridLines="0" showRowColHeaders="0" zoomScale="80" zoomScaleNormal="80" zoomScalePageLayoutView="80" workbookViewId="0">
      <selection activeCell="I3" sqref="I3"/>
    </sheetView>
  </sheetViews>
  <sheetFormatPr baseColWidth="10" defaultColWidth="8.83203125" defaultRowHeight="13" x14ac:dyDescent="0"/>
  <cols>
    <col min="1" max="1" width="18.5" style="33" customWidth="1"/>
    <col min="2" max="2" width="22" style="30" customWidth="1"/>
    <col min="3" max="3" width="28.6640625" style="30" customWidth="1"/>
    <col min="4" max="8" width="28.83203125" style="31" customWidth="1"/>
    <col min="9" max="16384" width="8.83203125" style="32"/>
  </cols>
  <sheetData>
    <row r="1" spans="1:8" ht="101" customHeight="1">
      <c r="A1" s="29"/>
    </row>
    <row r="2" spans="1:8" ht="21" customHeight="1"/>
    <row r="3" spans="1:8" ht="35">
      <c r="A3" s="29" t="s">
        <v>55</v>
      </c>
      <c r="D3" s="34">
        <v>1</v>
      </c>
      <c r="E3" s="34">
        <v>2</v>
      </c>
      <c r="F3" s="34">
        <v>3</v>
      </c>
      <c r="G3" s="34">
        <v>4</v>
      </c>
      <c r="H3" s="34">
        <v>5</v>
      </c>
    </row>
    <row r="4" spans="1:8" ht="52">
      <c r="A4" s="35">
        <v>1</v>
      </c>
      <c r="B4" s="36" t="s">
        <v>19</v>
      </c>
      <c r="C4" s="37" t="s">
        <v>50</v>
      </c>
      <c r="D4" s="38" t="s">
        <v>49</v>
      </c>
      <c r="E4" s="38" t="s">
        <v>48</v>
      </c>
      <c r="F4" s="38" t="s">
        <v>47</v>
      </c>
      <c r="G4" s="38" t="s">
        <v>46</v>
      </c>
      <c r="H4" s="38" t="s">
        <v>45</v>
      </c>
    </row>
    <row r="5" spans="1:8" ht="52">
      <c r="A5" s="35">
        <v>2</v>
      </c>
      <c r="B5" s="36" t="s">
        <v>18</v>
      </c>
      <c r="C5" s="37" t="s">
        <v>44</v>
      </c>
      <c r="D5" s="38" t="s">
        <v>43</v>
      </c>
      <c r="E5" s="38" t="s">
        <v>42</v>
      </c>
      <c r="F5" s="38" t="s">
        <v>41</v>
      </c>
      <c r="G5" s="38" t="s">
        <v>40</v>
      </c>
      <c r="H5" s="38" t="s">
        <v>39</v>
      </c>
    </row>
    <row r="6" spans="1:8" ht="65">
      <c r="A6" s="35">
        <v>3</v>
      </c>
      <c r="B6" s="36" t="s">
        <v>17</v>
      </c>
      <c r="C6" s="37" t="s">
        <v>38</v>
      </c>
      <c r="D6" s="38" t="s">
        <v>37</v>
      </c>
      <c r="E6" s="38" t="s">
        <v>36</v>
      </c>
      <c r="F6" s="38" t="s">
        <v>35</v>
      </c>
      <c r="G6" s="38" t="s">
        <v>34</v>
      </c>
      <c r="H6" s="38" t="s">
        <v>33</v>
      </c>
    </row>
    <row r="7" spans="1:8" ht="52">
      <c r="A7" s="35">
        <v>4</v>
      </c>
      <c r="B7" s="36" t="s">
        <v>16</v>
      </c>
      <c r="C7" s="37" t="s">
        <v>32</v>
      </c>
      <c r="D7" s="38" t="s">
        <v>31</v>
      </c>
      <c r="E7" s="38" t="s">
        <v>30</v>
      </c>
      <c r="F7" s="38" t="s">
        <v>29</v>
      </c>
      <c r="G7" s="38" t="s">
        <v>28</v>
      </c>
      <c r="H7" s="38" t="s">
        <v>27</v>
      </c>
    </row>
    <row r="8" spans="1:8" ht="65">
      <c r="A8" s="35">
        <v>5</v>
      </c>
      <c r="B8" s="36" t="s">
        <v>15</v>
      </c>
      <c r="C8" s="37" t="s">
        <v>26</v>
      </c>
      <c r="D8" s="38" t="s">
        <v>25</v>
      </c>
      <c r="E8" s="38" t="s">
        <v>24</v>
      </c>
      <c r="F8" s="38" t="s">
        <v>23</v>
      </c>
      <c r="G8" s="38" t="s">
        <v>22</v>
      </c>
      <c r="H8" s="38" t="s">
        <v>21</v>
      </c>
    </row>
    <row r="10" spans="1:8" ht="35">
      <c r="A10" s="29" t="s">
        <v>105</v>
      </c>
      <c r="D10" s="34">
        <v>1</v>
      </c>
      <c r="E10" s="34">
        <v>2</v>
      </c>
      <c r="F10" s="34">
        <v>3</v>
      </c>
      <c r="G10" s="34">
        <v>4</v>
      </c>
      <c r="H10" s="34">
        <v>5</v>
      </c>
    </row>
    <row r="11" spans="1:8" ht="65">
      <c r="A11" s="35">
        <v>6</v>
      </c>
      <c r="B11" s="36" t="s">
        <v>14</v>
      </c>
      <c r="C11" s="37" t="s">
        <v>104</v>
      </c>
      <c r="D11" s="38" t="s">
        <v>103</v>
      </c>
      <c r="E11" s="38" t="s">
        <v>102</v>
      </c>
      <c r="F11" s="38" t="s">
        <v>101</v>
      </c>
      <c r="G11" s="38" t="s">
        <v>100</v>
      </c>
      <c r="H11" s="38" t="s">
        <v>99</v>
      </c>
    </row>
    <row r="12" spans="1:8" ht="52">
      <c r="A12" s="35">
        <v>7</v>
      </c>
      <c r="B12" s="36" t="s">
        <v>13</v>
      </c>
      <c r="C12" s="37" t="s">
        <v>98</v>
      </c>
      <c r="D12" s="38" t="s">
        <v>97</v>
      </c>
      <c r="E12" s="38" t="s">
        <v>96</v>
      </c>
      <c r="F12" s="38" t="s">
        <v>95</v>
      </c>
      <c r="G12" s="38" t="s">
        <v>94</v>
      </c>
      <c r="H12" s="38" t="s">
        <v>93</v>
      </c>
    </row>
    <row r="13" spans="1:8" ht="52">
      <c r="A13" s="35">
        <v>8</v>
      </c>
      <c r="B13" s="36" t="s">
        <v>12</v>
      </c>
      <c r="C13" s="37" t="s">
        <v>92</v>
      </c>
      <c r="D13" s="38" t="s">
        <v>91</v>
      </c>
      <c r="E13" s="38" t="s">
        <v>90</v>
      </c>
      <c r="F13" s="38" t="s">
        <v>89</v>
      </c>
      <c r="G13" s="38" t="s">
        <v>88</v>
      </c>
      <c r="H13" s="38" t="s">
        <v>87</v>
      </c>
    </row>
    <row r="14" spans="1:8" ht="52">
      <c r="A14" s="35">
        <v>9</v>
      </c>
      <c r="B14" s="36" t="s">
        <v>11</v>
      </c>
      <c r="C14" s="37" t="s">
        <v>86</v>
      </c>
      <c r="D14" s="38" t="s">
        <v>85</v>
      </c>
      <c r="E14" s="38" t="s">
        <v>84</v>
      </c>
      <c r="F14" s="38" t="s">
        <v>83</v>
      </c>
      <c r="G14" s="38" t="s">
        <v>82</v>
      </c>
      <c r="H14" s="38" t="s">
        <v>81</v>
      </c>
    </row>
    <row r="15" spans="1:8" ht="91">
      <c r="A15" s="35">
        <v>10</v>
      </c>
      <c r="B15" s="36" t="s">
        <v>10</v>
      </c>
      <c r="C15" s="37" t="s">
        <v>80</v>
      </c>
      <c r="D15" s="38" t="s">
        <v>79</v>
      </c>
      <c r="E15" s="38" t="s">
        <v>78</v>
      </c>
      <c r="F15" s="38" t="s">
        <v>77</v>
      </c>
      <c r="G15" s="38" t="s">
        <v>76</v>
      </c>
      <c r="H15" s="38" t="s">
        <v>75</v>
      </c>
    </row>
    <row r="16" spans="1:8" ht="52">
      <c r="A16" s="35">
        <v>11</v>
      </c>
      <c r="B16" s="36" t="s">
        <v>74</v>
      </c>
      <c r="C16" s="37" t="s">
        <v>73</v>
      </c>
      <c r="D16" s="38" t="s">
        <v>72</v>
      </c>
      <c r="E16" s="38" t="s">
        <v>71</v>
      </c>
      <c r="F16" s="38" t="s">
        <v>70</v>
      </c>
      <c r="G16" s="38" t="s">
        <v>69</v>
      </c>
      <c r="H16" s="38" t="s">
        <v>68</v>
      </c>
    </row>
    <row r="17" spans="1:8" ht="65">
      <c r="A17" s="35">
        <v>12</v>
      </c>
      <c r="B17" s="36" t="s">
        <v>8</v>
      </c>
      <c r="C17" s="37" t="s">
        <v>67</v>
      </c>
      <c r="D17" s="38" t="s">
        <v>66</v>
      </c>
      <c r="E17" s="38" t="s">
        <v>65</v>
      </c>
      <c r="F17" s="38" t="s">
        <v>64</v>
      </c>
      <c r="G17" s="38" t="s">
        <v>63</v>
      </c>
      <c r="H17" s="38" t="s">
        <v>62</v>
      </c>
    </row>
    <row r="18" spans="1:8" ht="78">
      <c r="A18" s="35">
        <v>13</v>
      </c>
      <c r="B18" s="36" t="s">
        <v>7</v>
      </c>
      <c r="C18" s="37" t="s">
        <v>61</v>
      </c>
      <c r="D18" s="38" t="s">
        <v>60</v>
      </c>
      <c r="E18" s="38" t="s">
        <v>59</v>
      </c>
      <c r="F18" s="38" t="s">
        <v>58</v>
      </c>
      <c r="G18" s="38" t="s">
        <v>57</v>
      </c>
      <c r="H18" s="38" t="s">
        <v>56</v>
      </c>
    </row>
    <row r="20" spans="1:8" ht="34.5" customHeight="1">
      <c r="A20" s="29" t="s">
        <v>106</v>
      </c>
      <c r="C20" s="29"/>
      <c r="D20" s="34">
        <v>1</v>
      </c>
      <c r="E20" s="34">
        <v>2</v>
      </c>
      <c r="F20" s="34">
        <v>3</v>
      </c>
      <c r="G20" s="34">
        <v>4</v>
      </c>
      <c r="H20" s="34">
        <v>5</v>
      </c>
    </row>
    <row r="21" spans="1:8" ht="66.75" customHeight="1">
      <c r="A21" s="35">
        <v>14</v>
      </c>
      <c r="B21" s="36" t="s">
        <v>6</v>
      </c>
      <c r="C21" s="37" t="s">
        <v>107</v>
      </c>
      <c r="D21" s="38" t="s">
        <v>108</v>
      </c>
      <c r="E21" s="38" t="s">
        <v>109</v>
      </c>
      <c r="F21" s="38" t="s">
        <v>110</v>
      </c>
      <c r="G21" s="38" t="s">
        <v>111</v>
      </c>
      <c r="H21" s="38" t="s">
        <v>112</v>
      </c>
    </row>
    <row r="22" spans="1:8" ht="79.5" customHeight="1">
      <c r="A22" s="35">
        <v>15</v>
      </c>
      <c r="B22" s="36" t="s">
        <v>5</v>
      </c>
      <c r="C22" s="37" t="s">
        <v>113</v>
      </c>
      <c r="D22" s="38" t="s">
        <v>114</v>
      </c>
      <c r="E22" s="38" t="s">
        <v>115</v>
      </c>
      <c r="F22" s="38" t="s">
        <v>116</v>
      </c>
      <c r="G22" s="38" t="s">
        <v>117</v>
      </c>
      <c r="H22" s="38" t="s">
        <v>118</v>
      </c>
    </row>
    <row r="23" spans="1:8" ht="78.75" customHeight="1">
      <c r="A23" s="35">
        <v>16</v>
      </c>
      <c r="B23" s="36" t="s">
        <v>4</v>
      </c>
      <c r="C23" s="37" t="s">
        <v>119</v>
      </c>
      <c r="D23" s="38" t="s">
        <v>120</v>
      </c>
      <c r="E23" s="38" t="s">
        <v>121</v>
      </c>
      <c r="F23" s="38" t="s">
        <v>122</v>
      </c>
      <c r="G23" s="38" t="s">
        <v>123</v>
      </c>
      <c r="H23" s="38" t="s">
        <v>124</v>
      </c>
    </row>
    <row r="24" spans="1:8" ht="81.75" customHeight="1">
      <c r="A24" s="35">
        <v>17</v>
      </c>
      <c r="B24" s="36" t="s">
        <v>3</v>
      </c>
      <c r="C24" s="37" t="s">
        <v>125</v>
      </c>
      <c r="D24" s="38" t="s">
        <v>126</v>
      </c>
      <c r="E24" s="38" t="s">
        <v>127</v>
      </c>
      <c r="F24" s="38" t="s">
        <v>128</v>
      </c>
      <c r="G24" s="38" t="s">
        <v>129</v>
      </c>
      <c r="H24" s="38" t="s">
        <v>130</v>
      </c>
    </row>
    <row r="25" spans="1:8" ht="66.75" customHeight="1">
      <c r="A25" s="35">
        <v>18</v>
      </c>
      <c r="B25" s="36" t="s">
        <v>2</v>
      </c>
      <c r="C25" s="37" t="s">
        <v>131</v>
      </c>
      <c r="D25" s="38" t="s">
        <v>132</v>
      </c>
      <c r="E25" s="38" t="s">
        <v>133</v>
      </c>
      <c r="F25" s="38" t="s">
        <v>134</v>
      </c>
      <c r="G25" s="38" t="s">
        <v>135</v>
      </c>
      <c r="H25" s="38" t="s">
        <v>136</v>
      </c>
    </row>
    <row r="26" spans="1:8" ht="66" customHeight="1">
      <c r="A26" s="35">
        <v>19</v>
      </c>
      <c r="B26" s="36" t="s">
        <v>1</v>
      </c>
      <c r="C26" s="37" t="s">
        <v>137</v>
      </c>
      <c r="D26" s="38" t="s">
        <v>138</v>
      </c>
      <c r="E26" s="38" t="s">
        <v>139</v>
      </c>
      <c r="F26" s="38" t="s">
        <v>140</v>
      </c>
      <c r="G26" s="38" t="s">
        <v>141</v>
      </c>
      <c r="H26" s="38" t="s">
        <v>142</v>
      </c>
    </row>
    <row r="27" spans="1:8" ht="52">
      <c r="A27" s="35">
        <v>20</v>
      </c>
      <c r="B27" s="36" t="s">
        <v>0</v>
      </c>
      <c r="C27" s="37" t="s">
        <v>143</v>
      </c>
      <c r="D27" s="38" t="s">
        <v>144</v>
      </c>
      <c r="E27" s="38" t="s">
        <v>145</v>
      </c>
      <c r="F27" s="38" t="s">
        <v>146</v>
      </c>
      <c r="G27" s="38" t="s">
        <v>147</v>
      </c>
      <c r="H27" s="38" t="s">
        <v>148</v>
      </c>
    </row>
  </sheetData>
  <sheetProtection sheet="1" objects="1" scenarios="1" selectLockedCells="1" selectUnlockedCells="1"/>
  <phoneticPr fontId="32" type="noConversion"/>
  <pageMargins left="0.75" right="0.75" top="1" bottom="1" header="0.5" footer="0.5"/>
  <pageSetup scale="56" orientation="landscape" horizontalDpi="4294967292" verticalDpi="4294967292"/>
  <headerFooter alignWithMargins="0"/>
  <rowBreaks count="2" manualBreakCount="2">
    <brk id="9" max="7" man="1"/>
    <brk id="19" max="7" man="1"/>
  </rowBreaks>
  <drawing r:id="rId1"/>
  <extLst>
    <ext xmlns:mx="http://schemas.microsoft.com/office/mac/excel/2008/main" uri="{64002731-A6B0-56B0-2670-7721B7C09600}">
      <mx:PLV Mode="0" OnePage="0" WScale="56"/>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5" tint="0.59999389629810485"/>
  </sheetPr>
  <dimension ref="B1:B23"/>
  <sheetViews>
    <sheetView showGridLines="0" showRowColHeaders="0" zoomScale="80" zoomScaleNormal="80" zoomScalePageLayoutView="80" workbookViewId="0">
      <selection activeCell="B4" sqref="B4"/>
    </sheetView>
  </sheetViews>
  <sheetFormatPr baseColWidth="10" defaultColWidth="8.83203125" defaultRowHeight="12" x14ac:dyDescent="0"/>
  <cols>
    <col min="1" max="1" width="5.83203125" style="2" customWidth="1"/>
    <col min="2" max="2" width="90.6640625" style="2" customWidth="1"/>
    <col min="3" max="3" width="5.83203125" style="2" customWidth="1"/>
    <col min="4" max="8" width="6" style="2" customWidth="1"/>
    <col min="9" max="9" width="3.6640625" style="2" customWidth="1"/>
    <col min="10" max="16384" width="8.83203125" style="2"/>
  </cols>
  <sheetData>
    <row r="1" spans="2:2" ht="101" customHeight="1"/>
    <row r="4" spans="2:2" ht="18">
      <c r="B4" s="3"/>
    </row>
    <row r="5" spans="2:2" ht="18">
      <c r="B5" s="3"/>
    </row>
    <row r="7" spans="2:2" ht="18">
      <c r="B7" s="4"/>
    </row>
    <row r="8" spans="2:2" ht="18">
      <c r="B8" s="4"/>
    </row>
    <row r="23" spans="2:2">
      <c r="B23" s="5"/>
    </row>
  </sheetData>
  <sheetProtection sheet="1" objects="1" scenarios="1" selectLockedCells="1" selectUnlockedCells="1"/>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23</vt:i4>
      </vt:variant>
    </vt:vector>
  </HeadingPairs>
  <TitlesOfParts>
    <vt:vector size="23" baseType="lpstr">
      <vt:lpstr>Cover</vt:lpstr>
      <vt:lpstr>Home</vt:lpstr>
      <vt:lpstr>V1</vt:lpstr>
      <vt:lpstr>V2</vt:lpstr>
      <vt:lpstr>V3</vt:lpstr>
      <vt:lpstr>V4</vt:lpstr>
      <vt:lpstr>V5</vt:lpstr>
      <vt:lpstr>V6</vt:lpstr>
      <vt:lpstr>Staff</vt:lpstr>
      <vt:lpstr>S1</vt:lpstr>
      <vt:lpstr>S2</vt:lpstr>
      <vt:lpstr>S3</vt:lpstr>
      <vt:lpstr>Check</vt:lpstr>
      <vt:lpstr>C1</vt:lpstr>
      <vt:lpstr>C2</vt:lpstr>
      <vt:lpstr>C3</vt:lpstr>
      <vt:lpstr>C4</vt:lpstr>
      <vt:lpstr>C5</vt:lpstr>
      <vt:lpstr>C6</vt:lpstr>
      <vt:lpstr>Path</vt:lpstr>
      <vt:lpstr>P1</vt:lpstr>
      <vt:lpstr>P2</vt:lpstr>
      <vt:lpstr>P3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Connaughton</dc:creator>
  <cp:lastModifiedBy>David Connaughton</cp:lastModifiedBy>
  <cp:lastPrinted>2018-03-25T23:26:28Z</cp:lastPrinted>
  <dcterms:created xsi:type="dcterms:W3CDTF">2018-03-24T21:35:07Z</dcterms:created>
  <dcterms:modified xsi:type="dcterms:W3CDTF">2018-05-10T21:44:10Z</dcterms:modified>
</cp:coreProperties>
</file>